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95" windowHeight="12030"/>
  </bookViews>
  <sheets>
    <sheet name="Zreb16" sheetId="1" r:id="rId1"/>
  </sheets>
  <externalReferences>
    <externalReference r:id="rId2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Zreb16!$A$1:$AD$48</definedName>
  </definedNames>
  <calcPr calcId="124519"/>
</workbook>
</file>

<file path=xl/calcChain.xml><?xml version="1.0" encoding="utf-8"?>
<calcChain xmlns="http://schemas.openxmlformats.org/spreadsheetml/2006/main">
  <c r="E5" i="1"/>
  <c r="F5"/>
  <c r="G5"/>
  <c r="L5"/>
  <c r="M5"/>
  <c r="O5"/>
  <c r="Q5" s="1"/>
  <c r="P5"/>
  <c r="E6"/>
  <c r="F6"/>
  <c r="G6"/>
  <c r="L6"/>
  <c r="M6"/>
  <c r="O6"/>
  <c r="Q6" s="1"/>
  <c r="P6"/>
  <c r="E7"/>
  <c r="F7"/>
  <c r="G7"/>
  <c r="L7"/>
  <c r="M7"/>
  <c r="O7"/>
  <c r="R7" s="1"/>
  <c r="P7"/>
  <c r="E8"/>
  <c r="F8"/>
  <c r="G8"/>
  <c r="L8"/>
  <c r="M8"/>
  <c r="O8"/>
  <c r="Q8" s="1"/>
  <c r="P8"/>
  <c r="E9"/>
  <c r="F9"/>
  <c r="G9"/>
  <c r="L9"/>
  <c r="M9"/>
  <c r="O9"/>
  <c r="Q9" s="1"/>
  <c r="P9"/>
  <c r="E10"/>
  <c r="F10"/>
  <c r="G10"/>
  <c r="L10"/>
  <c r="M10"/>
  <c r="O10"/>
  <c r="Q10" s="1"/>
  <c r="P10"/>
  <c r="E11"/>
  <c r="F11"/>
  <c r="G11"/>
  <c r="L11"/>
  <c r="M11"/>
  <c r="O11"/>
  <c r="R11" s="1"/>
  <c r="P11"/>
  <c r="E12"/>
  <c r="F12"/>
  <c r="G12"/>
  <c r="L12"/>
  <c r="M12"/>
  <c r="O12"/>
  <c r="R12" s="1"/>
  <c r="P12"/>
  <c r="C17"/>
  <c r="D17"/>
  <c r="E17"/>
  <c r="F17"/>
  <c r="G17"/>
  <c r="J17"/>
  <c r="K17"/>
  <c r="L17"/>
  <c r="M17"/>
  <c r="O17"/>
  <c r="P17"/>
  <c r="Q17"/>
  <c r="R17"/>
  <c r="C18"/>
  <c r="D18"/>
  <c r="E18"/>
  <c r="F18"/>
  <c r="G18"/>
  <c r="J18"/>
  <c r="K18"/>
  <c r="L18"/>
  <c r="M18"/>
  <c r="O18"/>
  <c r="P18"/>
  <c r="Q18"/>
  <c r="R18"/>
  <c r="C19"/>
  <c r="D19"/>
  <c r="E19"/>
  <c r="F19"/>
  <c r="G19"/>
  <c r="J19"/>
  <c r="K19"/>
  <c r="L19"/>
  <c r="M19"/>
  <c r="O19"/>
  <c r="P19"/>
  <c r="Q19"/>
  <c r="R19"/>
  <c r="C20"/>
  <c r="D20"/>
  <c r="E20"/>
  <c r="F20"/>
  <c r="G20"/>
  <c r="J20"/>
  <c r="K20"/>
  <c r="L20"/>
  <c r="M20"/>
  <c r="O20"/>
  <c r="P20"/>
  <c r="Q20"/>
  <c r="R20"/>
  <c r="C21"/>
  <c r="D21"/>
  <c r="E21"/>
  <c r="F21"/>
  <c r="G21"/>
  <c r="J21"/>
  <c r="K21"/>
  <c r="L21"/>
  <c r="M21"/>
  <c r="O21"/>
  <c r="P21"/>
  <c r="Q21"/>
  <c r="R21"/>
  <c r="C22"/>
  <c r="D22"/>
  <c r="E22"/>
  <c r="F22"/>
  <c r="G22"/>
  <c r="J22"/>
  <c r="K22"/>
  <c r="L22"/>
  <c r="M22"/>
  <c r="O22"/>
  <c r="P22"/>
  <c r="Q22"/>
  <c r="R22"/>
  <c r="C23"/>
  <c r="D23"/>
  <c r="E23"/>
  <c r="F23"/>
  <c r="G23"/>
  <c r="J23"/>
  <c r="K23"/>
  <c r="L23"/>
  <c r="M23"/>
  <c r="O23"/>
  <c r="P23"/>
  <c r="Q23"/>
  <c r="R23"/>
  <c r="C24"/>
  <c r="D24"/>
  <c r="E24"/>
  <c r="F24"/>
  <c r="G24"/>
  <c r="J24"/>
  <c r="K24"/>
  <c r="L24"/>
  <c r="M24"/>
  <c r="O24"/>
  <c r="R24" s="1"/>
  <c r="P24"/>
  <c r="Q24"/>
  <c r="C29"/>
  <c r="D29"/>
  <c r="E29"/>
  <c r="F29"/>
  <c r="G29"/>
  <c r="J29"/>
  <c r="K29"/>
  <c r="L29"/>
  <c r="M29"/>
  <c r="O29"/>
  <c r="Q29" s="1"/>
  <c r="P29"/>
  <c r="C30"/>
  <c r="D30"/>
  <c r="E30"/>
  <c r="F30"/>
  <c r="G30"/>
  <c r="J30"/>
  <c r="K30"/>
  <c r="L30"/>
  <c r="M30"/>
  <c r="O30"/>
  <c r="P30"/>
  <c r="Q30"/>
  <c r="R30"/>
  <c r="C31"/>
  <c r="D31"/>
  <c r="E31"/>
  <c r="F31"/>
  <c r="G31"/>
  <c r="J31"/>
  <c r="K31"/>
  <c r="L31"/>
  <c r="M31"/>
  <c r="O31"/>
  <c r="P31"/>
  <c r="Q31"/>
  <c r="R31"/>
  <c r="C32"/>
  <c r="D32"/>
  <c r="E32"/>
  <c r="F32"/>
  <c r="G32"/>
  <c r="J32"/>
  <c r="K32"/>
  <c r="L32"/>
  <c r="M32"/>
  <c r="O32"/>
  <c r="Q32" s="1"/>
  <c r="P32"/>
  <c r="R32"/>
  <c r="C33"/>
  <c r="D33"/>
  <c r="E33"/>
  <c r="F33"/>
  <c r="G33"/>
  <c r="J33"/>
  <c r="K33"/>
  <c r="L33"/>
  <c r="M33"/>
  <c r="O33"/>
  <c r="Q33" s="1"/>
  <c r="P33"/>
  <c r="C34"/>
  <c r="D34"/>
  <c r="E34"/>
  <c r="F34"/>
  <c r="G34"/>
  <c r="J34"/>
  <c r="K34"/>
  <c r="L34"/>
  <c r="M34"/>
  <c r="O34"/>
  <c r="P34"/>
  <c r="Q34"/>
  <c r="R34"/>
  <c r="C35"/>
  <c r="D35"/>
  <c r="E35"/>
  <c r="F35"/>
  <c r="G35"/>
  <c r="J35"/>
  <c r="K35"/>
  <c r="L35"/>
  <c r="M35"/>
  <c r="O35"/>
  <c r="R35" s="1"/>
  <c r="P35"/>
  <c r="C36"/>
  <c r="D36"/>
  <c r="E36"/>
  <c r="F36"/>
  <c r="G36"/>
  <c r="J36"/>
  <c r="K36"/>
  <c r="L36"/>
  <c r="M36"/>
  <c r="O36"/>
  <c r="Q36" s="1"/>
  <c r="P36"/>
  <c r="R36"/>
  <c r="C41"/>
  <c r="D41"/>
  <c r="E41"/>
  <c r="F41"/>
  <c r="G41"/>
  <c r="J41"/>
  <c r="K41"/>
  <c r="L41"/>
  <c r="M41"/>
  <c r="O41"/>
  <c r="Q41" s="1"/>
  <c r="P41"/>
  <c r="C42"/>
  <c r="D42"/>
  <c r="E42"/>
  <c r="F42"/>
  <c r="G42"/>
  <c r="J42"/>
  <c r="K42"/>
  <c r="L42"/>
  <c r="M42"/>
  <c r="O42"/>
  <c r="P42"/>
  <c r="Q42"/>
  <c r="R42"/>
  <c r="C43"/>
  <c r="D43"/>
  <c r="E43"/>
  <c r="F43"/>
  <c r="G43"/>
  <c r="J43"/>
  <c r="K43"/>
  <c r="L43"/>
  <c r="M43"/>
  <c r="O43"/>
  <c r="R43" s="1"/>
  <c r="P43"/>
  <c r="C44"/>
  <c r="D44"/>
  <c r="E44"/>
  <c r="F44"/>
  <c r="G44"/>
  <c r="J44"/>
  <c r="K44"/>
  <c r="L44"/>
  <c r="M44"/>
  <c r="O44"/>
  <c r="Q44" s="1"/>
  <c r="P44"/>
  <c r="R44"/>
  <c r="C45"/>
  <c r="D45"/>
  <c r="E45"/>
  <c r="F45"/>
  <c r="G45"/>
  <c r="J45"/>
  <c r="K45"/>
  <c r="L45"/>
  <c r="M45"/>
  <c r="O45"/>
  <c r="R45" s="1"/>
  <c r="P45"/>
  <c r="Q45"/>
  <c r="C46"/>
  <c r="D46"/>
  <c r="E46"/>
  <c r="F46"/>
  <c r="G46"/>
  <c r="J46"/>
  <c r="K46"/>
  <c r="L46"/>
  <c r="M46"/>
  <c r="O46"/>
  <c r="Q46" s="1"/>
  <c r="P46"/>
  <c r="R46"/>
  <c r="C47"/>
  <c r="D47"/>
  <c r="E47"/>
  <c r="F47"/>
  <c r="G47"/>
  <c r="J47"/>
  <c r="K47"/>
  <c r="L47"/>
  <c r="M47"/>
  <c r="O47"/>
  <c r="R47" s="1"/>
  <c r="P47"/>
  <c r="Q47"/>
  <c r="C48"/>
  <c r="D48"/>
  <c r="E48"/>
  <c r="F48"/>
  <c r="G48"/>
  <c r="J48"/>
  <c r="K48"/>
  <c r="L48"/>
  <c r="M48"/>
  <c r="O48"/>
  <c r="P48"/>
  <c r="Q48"/>
  <c r="R48"/>
  <c r="R9" l="1"/>
  <c r="R8"/>
  <c r="Q7"/>
  <c r="Q11"/>
  <c r="R10"/>
  <c r="Q12"/>
  <c r="R6"/>
  <c r="R41"/>
  <c r="R33"/>
  <c r="R29"/>
  <c r="R5"/>
  <c r="Q43"/>
  <c r="Q35"/>
  <c r="Y15" l="1"/>
  <c r="Y10"/>
  <c r="Y12"/>
  <c r="Y11"/>
  <c r="Y8"/>
  <c r="Y22"/>
  <c r="Y21"/>
  <c r="Y17"/>
  <c r="Y7"/>
  <c r="Y20"/>
  <c r="Y9"/>
  <c r="Y14"/>
  <c r="Y13"/>
  <c r="Y19"/>
  <c r="Y18"/>
  <c r="Y16"/>
  <c r="W11" l="1"/>
  <c r="W33"/>
  <c r="W17"/>
  <c r="W39"/>
  <c r="W19"/>
  <c r="W41"/>
  <c r="W15"/>
  <c r="W37"/>
  <c r="W22"/>
  <c r="W44"/>
  <c r="X13"/>
  <c r="X35"/>
  <c r="W12"/>
  <c r="W34"/>
  <c r="X15"/>
  <c r="X37"/>
  <c r="X21"/>
  <c r="X43"/>
  <c r="X41"/>
  <c r="X19"/>
  <c r="W36"/>
  <c r="W14"/>
  <c r="W21"/>
  <c r="W43"/>
  <c r="X9"/>
  <c r="X31"/>
  <c r="X44"/>
  <c r="X22"/>
  <c r="X36"/>
  <c r="X14"/>
  <c r="W35"/>
  <c r="W13"/>
  <c r="X38"/>
  <c r="X16"/>
  <c r="X42"/>
  <c r="X20"/>
  <c r="W18"/>
  <c r="W40"/>
  <c r="X33"/>
  <c r="X11"/>
  <c r="X39"/>
  <c r="X17"/>
  <c r="W7"/>
  <c r="W29"/>
  <c r="X40"/>
  <c r="X18"/>
  <c r="X30"/>
  <c r="X8"/>
  <c r="W16"/>
  <c r="W38"/>
  <c r="X34"/>
  <c r="X12"/>
  <c r="W20"/>
  <c r="W42"/>
  <c r="W9"/>
  <c r="W31"/>
  <c r="W10"/>
  <c r="W32"/>
  <c r="W8"/>
  <c r="W30"/>
  <c r="X29"/>
  <c r="X7"/>
  <c r="X32"/>
  <c r="X10"/>
</calcChain>
</file>

<file path=xl/sharedStrings.xml><?xml version="1.0" encoding="utf-8"?>
<sst xmlns="http://schemas.openxmlformats.org/spreadsheetml/2006/main" count="192" uniqueCount="59">
  <si>
    <t>VS</t>
  </si>
  <si>
    <t>MEC 8</t>
  </si>
  <si>
    <t xml:space="preserve">MEC 7 </t>
  </si>
  <si>
    <t>MEC 6</t>
  </si>
  <si>
    <t>MEC 5</t>
  </si>
  <si>
    <t>MEC 4</t>
  </si>
  <si>
    <t>MEC 3</t>
  </si>
  <si>
    <t>MEC 2</t>
  </si>
  <si>
    <t>MEC 1</t>
  </si>
  <si>
    <t>REZULTAT</t>
  </si>
  <si>
    <t>IME</t>
  </si>
  <si>
    <t>PREZIME</t>
  </si>
  <si>
    <t>sifra L</t>
  </si>
  <si>
    <t>sifra w</t>
  </si>
  <si>
    <t>TAKMIČARSKA LEGITIMACIJA</t>
  </si>
  <si>
    <t>DATUM ROĐENJA</t>
  </si>
  <si>
    <t>sifra igrac2</t>
  </si>
  <si>
    <t>KLUB</t>
  </si>
  <si>
    <t>sifra igrac1</t>
  </si>
  <si>
    <t>POBEDNIK</t>
  </si>
  <si>
    <t>POBEDNIK
1 ILI 2</t>
  </si>
  <si>
    <t>IGRAC 2</t>
  </si>
  <si>
    <t>IGRAC  1</t>
  </si>
  <si>
    <t>KOLO 4</t>
  </si>
  <si>
    <t>Bodovi</t>
  </si>
  <si>
    <t>Ime</t>
  </si>
  <si>
    <t xml:space="preserve">Prezime </t>
  </si>
  <si>
    <t>Pozicija</t>
  </si>
  <si>
    <t>KOLO 3</t>
  </si>
  <si>
    <t>KOLO 2</t>
  </si>
  <si>
    <t>Dimitrije</t>
  </si>
  <si>
    <t>Krasic</t>
  </si>
  <si>
    <t>Filip</t>
  </si>
  <si>
    <t>Jovanovic</t>
  </si>
  <si>
    <t>Luka</t>
  </si>
  <si>
    <t>Pantelic</t>
  </si>
  <si>
    <t>Ognjen</t>
  </si>
  <si>
    <t>Petrovic</t>
  </si>
  <si>
    <t>Rastko</t>
  </si>
  <si>
    <t>Stanimirovic</t>
  </si>
  <si>
    <t>Zivkovic</t>
  </si>
  <si>
    <t>Vlada</t>
  </si>
  <si>
    <t>Stamenkovic</t>
  </si>
  <si>
    <t>Peric</t>
  </si>
  <si>
    <t>Mihailo</t>
  </si>
  <si>
    <t>Spasojevic</t>
  </si>
  <si>
    <t>Matija</t>
  </si>
  <si>
    <t>Jovan</t>
  </si>
  <si>
    <t>Aleksic</t>
  </si>
  <si>
    <t>Ristic</t>
  </si>
  <si>
    <t>Vuk</t>
  </si>
  <si>
    <t>Milojkovic</t>
  </si>
  <si>
    <t>Radovan</t>
  </si>
  <si>
    <t>Janko</t>
  </si>
  <si>
    <t>Nikola</t>
  </si>
  <si>
    <t>Stefanovic</t>
  </si>
  <si>
    <t>KOLO 1</t>
  </si>
  <si>
    <t xml:space="preserve">Mladenovic </t>
  </si>
  <si>
    <t xml:space="preserve">Stojanovic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</si>
</sst>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18" xfId="0" applyNumberFormat="1" applyFont="1" applyFill="1" applyBorder="1" applyAlignment="1">
      <alignment horizontal="center" vertical="center"/>
    </xf>
    <xf numFmtId="0" fontId="2" fillId="2" borderId="19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rgo/Desktop/Svajcarac%20radni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PREMA "/>
      <sheetName val="RADNI 16"/>
    </sheetNames>
    <sheetDataSet>
      <sheetData sheetId="0">
        <row r="8">
          <cell r="A8">
            <v>1</v>
          </cell>
        </row>
        <row r="9">
          <cell r="A9">
            <v>2</v>
          </cell>
        </row>
        <row r="10">
          <cell r="A10">
            <v>3</v>
          </cell>
        </row>
        <row r="11">
          <cell r="A11">
            <v>4</v>
          </cell>
        </row>
        <row r="12">
          <cell r="A12">
            <v>5</v>
          </cell>
        </row>
        <row r="13">
          <cell r="A13">
            <v>6</v>
          </cell>
        </row>
        <row r="14">
          <cell r="A14">
            <v>7</v>
          </cell>
        </row>
        <row r="15">
          <cell r="A15">
            <v>8</v>
          </cell>
        </row>
        <row r="16">
          <cell r="A16">
            <v>9</v>
          </cell>
        </row>
        <row r="17">
          <cell r="A17">
            <v>10</v>
          </cell>
        </row>
        <row r="18">
          <cell r="A18">
            <v>11</v>
          </cell>
        </row>
        <row r="19">
          <cell r="A19">
            <v>12</v>
          </cell>
        </row>
        <row r="20">
          <cell r="A20">
            <v>13</v>
          </cell>
        </row>
        <row r="21">
          <cell r="A21">
            <v>14</v>
          </cell>
        </row>
        <row r="22">
          <cell r="A22">
            <v>15</v>
          </cell>
        </row>
        <row r="23">
          <cell r="A23">
            <v>16</v>
          </cell>
        </row>
      </sheetData>
      <sheetData sheetId="1">
        <row r="4">
          <cell r="J4">
            <v>0</v>
          </cell>
          <cell r="K4">
            <v>0</v>
          </cell>
          <cell r="L4">
            <v>0</v>
          </cell>
        </row>
        <row r="5">
          <cell r="J5">
            <v>0</v>
          </cell>
          <cell r="K5">
            <v>0</v>
          </cell>
          <cell r="L5">
            <v>0</v>
          </cell>
        </row>
        <row r="6">
          <cell r="J6">
            <v>0</v>
          </cell>
          <cell r="K6">
            <v>0</v>
          </cell>
          <cell r="L6">
            <v>0</v>
          </cell>
        </row>
        <row r="7">
          <cell r="J7">
            <v>0</v>
          </cell>
          <cell r="K7">
            <v>0</v>
          </cell>
          <cell r="L7">
            <v>0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</row>
        <row r="10">
          <cell r="J10">
            <v>0</v>
          </cell>
          <cell r="K10">
            <v>0</v>
          </cell>
          <cell r="L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</row>
        <row r="12">
          <cell r="J12">
            <v>0</v>
          </cell>
          <cell r="K12">
            <v>0</v>
          </cell>
          <cell r="L12">
            <v>0</v>
          </cell>
        </row>
        <row r="13">
          <cell r="J13">
            <v>0</v>
          </cell>
          <cell r="K13">
            <v>0</v>
          </cell>
          <cell r="L13">
            <v>0</v>
          </cell>
        </row>
        <row r="14">
          <cell r="J14">
            <v>0</v>
          </cell>
          <cell r="K14">
            <v>0</v>
          </cell>
          <cell r="L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AC48"/>
  <sheetViews>
    <sheetView showGridLines="0" tabSelected="1" workbookViewId="0">
      <selection activeCell="I12" sqref="I12"/>
    </sheetView>
  </sheetViews>
  <sheetFormatPr defaultRowHeight="15"/>
  <cols>
    <col min="1" max="1" width="9.140625" style="1"/>
    <col min="2" max="2" width="7.5703125" style="1" customWidth="1"/>
    <col min="3" max="4" width="22.7109375" style="1" customWidth="1"/>
    <col min="5" max="7" width="22.7109375" style="1" hidden="1" customWidth="1"/>
    <col min="8" max="8" width="9.140625" style="1"/>
    <col min="9" max="9" width="6.7109375" style="1" customWidth="1"/>
    <col min="10" max="11" width="22.7109375" style="1" customWidth="1"/>
    <col min="12" max="13" width="22.7109375" style="1" hidden="1" customWidth="1"/>
    <col min="14" max="14" width="9.140625" style="1"/>
    <col min="15" max="16" width="9.140625" style="1" hidden="1" customWidth="1"/>
    <col min="17" max="18" width="28.7109375" style="1" customWidth="1"/>
    <col min="19" max="19" width="19.7109375" style="1" customWidth="1"/>
    <col min="20" max="22" width="9.140625" style="1"/>
    <col min="23" max="24" width="17.7109375" style="1" customWidth="1"/>
    <col min="25" max="16384" width="9.140625" style="1"/>
  </cols>
  <sheetData>
    <row r="2" spans="1:25" ht="15.75" thickBot="1">
      <c r="A2" s="19" t="s">
        <v>56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25" ht="15" customHeight="1">
      <c r="A3" s="18"/>
      <c r="B3" s="17"/>
      <c r="C3" s="20" t="s">
        <v>22</v>
      </c>
      <c r="D3" s="21"/>
      <c r="E3" s="21"/>
      <c r="F3" s="21"/>
      <c r="G3" s="22"/>
      <c r="H3" s="17"/>
      <c r="I3" s="17"/>
      <c r="J3" s="20" t="s">
        <v>21</v>
      </c>
      <c r="K3" s="21"/>
      <c r="L3" s="21"/>
      <c r="M3" s="22"/>
      <c r="N3" s="23" t="s">
        <v>20</v>
      </c>
      <c r="O3" s="17"/>
      <c r="P3" s="17"/>
      <c r="Q3" s="32" t="s">
        <v>19</v>
      </c>
      <c r="R3" s="33"/>
      <c r="S3" s="16"/>
    </row>
    <row r="4" spans="1:25">
      <c r="A4" s="7"/>
      <c r="B4" s="3" t="s">
        <v>18</v>
      </c>
      <c r="C4" s="3" t="s">
        <v>11</v>
      </c>
      <c r="D4" s="3" t="s">
        <v>10</v>
      </c>
      <c r="E4" s="3" t="s">
        <v>17</v>
      </c>
      <c r="F4" s="3" t="s">
        <v>15</v>
      </c>
      <c r="G4" s="9" t="s">
        <v>14</v>
      </c>
      <c r="H4" s="3"/>
      <c r="I4" s="3" t="s">
        <v>16</v>
      </c>
      <c r="J4" s="3" t="s">
        <v>11</v>
      </c>
      <c r="K4" s="3" t="s">
        <v>10</v>
      </c>
      <c r="L4" s="3" t="s">
        <v>15</v>
      </c>
      <c r="M4" s="9" t="s">
        <v>14</v>
      </c>
      <c r="N4" s="24"/>
      <c r="O4" s="3" t="s">
        <v>13</v>
      </c>
      <c r="P4" s="3" t="s">
        <v>12</v>
      </c>
      <c r="Q4" s="8" t="s">
        <v>11</v>
      </c>
      <c r="R4" s="8" t="s">
        <v>10</v>
      </c>
      <c r="S4" s="6" t="s">
        <v>9</v>
      </c>
    </row>
    <row r="5" spans="1:25" ht="15.75" thickBot="1">
      <c r="A5" s="7" t="s">
        <v>8</v>
      </c>
      <c r="B5" s="15">
        <v>23</v>
      </c>
      <c r="C5" s="3" t="s">
        <v>55</v>
      </c>
      <c r="D5" s="3" t="s">
        <v>54</v>
      </c>
      <c r="E5" s="3" t="str">
        <f>UPPER(IF(($B5=0) + ($B5=" "),"",VLOOKUP($B5,'[1]PRIPREMA '!$A$8:$O$23,4)))</f>
        <v/>
      </c>
      <c r="F5" s="3" t="str">
        <f>UPPER(IF(($B5=0) + ($B5=" "),"",VLOOKUP($B5,'[1]PRIPREMA '!$A$8:$O$23,5)))</f>
        <v/>
      </c>
      <c r="G5" s="3" t="str">
        <f>UPPER(IF(($B5=0) + ($B5=" "),"",VLOOKUP($B5,'[1]PRIPREMA '!$A$8:$O$23,6)))</f>
        <v/>
      </c>
      <c r="H5" s="3" t="s">
        <v>0</v>
      </c>
      <c r="I5" s="15">
        <v>0</v>
      </c>
      <c r="J5" s="3" t="s">
        <v>45</v>
      </c>
      <c r="K5" s="3" t="s">
        <v>44</v>
      </c>
      <c r="L5" s="3" t="str">
        <f>UPPER(IF(($I5=0) + ($I5=" "),"",VLOOKUP($I5,'[1]PRIPREMA '!$A$8:$O$23,5)))</f>
        <v/>
      </c>
      <c r="M5" s="3" t="str">
        <f>UPPER(IF(($I5=0) + ($I5=" "),"",VLOOKUP($I5,'[1]PRIPREMA '!$A$8:$O$23,6)))</f>
        <v/>
      </c>
      <c r="N5" s="3"/>
      <c r="O5" s="3" t="str">
        <f t="shared" ref="O5:O12" si="0">IF($N5=1,$B5,IF($N5=2,$I5," "))</f>
        <v xml:space="preserve"> </v>
      </c>
      <c r="P5" s="3" t="str">
        <f t="shared" ref="P5:P12" si="1">IF($N5=1,$I5,IF($N5=2,$B5," "))</f>
        <v xml:space="preserve"> </v>
      </c>
      <c r="Q5" s="3" t="str">
        <f>UPPER(IF(($O5=0) + ($O5=" "),"",VLOOKUP($O5,'[1]PRIPREMA '!$A$8:$C$23,2)))</f>
        <v/>
      </c>
      <c r="R5" s="3" t="str">
        <f>UPPER(IF(($O5=0) + ($O5=" "),"",VLOOKUP($O5,'[1]PRIPREMA '!$A$8:$C$23,3)))</f>
        <v/>
      </c>
      <c r="S5" s="6"/>
    </row>
    <row r="6" spans="1:25" ht="19.5" thickBot="1">
      <c r="A6" s="7" t="s">
        <v>7</v>
      </c>
      <c r="B6" s="15">
        <v>61</v>
      </c>
      <c r="C6" s="3" t="s">
        <v>43</v>
      </c>
      <c r="D6" s="3" t="s">
        <v>34</v>
      </c>
      <c r="E6" s="3" t="str">
        <f>UPPER(IF(($B6=0) + ($B6=" "),"",VLOOKUP($B6,'[1]PRIPREMA '!$A$8:$O$23,4)))</f>
        <v/>
      </c>
      <c r="F6" s="3" t="str">
        <f>UPPER(IF(($B6=0) + ($B6=" "),"",VLOOKUP($B6,'[1]PRIPREMA '!$A$8:$O$23,5)))</f>
        <v/>
      </c>
      <c r="G6" s="3" t="str">
        <f>UPPER(IF(($B6=0) + ($B6=" "),"",VLOOKUP($B6,'[1]PRIPREMA '!$A$8:$O$23,6)))</f>
        <v/>
      </c>
      <c r="H6" s="3" t="s">
        <v>0</v>
      </c>
      <c r="I6" s="15">
        <v>102</v>
      </c>
      <c r="J6" s="3" t="s">
        <v>51</v>
      </c>
      <c r="K6" s="3" t="s">
        <v>50</v>
      </c>
      <c r="L6" s="3" t="str">
        <f>UPPER(IF(($I6=0) + ($I6=" "),"",VLOOKUP($I6,'[1]PRIPREMA '!$A$8:$O$23,5)))</f>
        <v/>
      </c>
      <c r="M6" s="3" t="str">
        <f>UPPER(IF(($I6=0) + ($I6=" "),"",VLOOKUP($I6,'[1]PRIPREMA '!$A$8:$O$23,6)))</f>
        <v/>
      </c>
      <c r="N6" s="3"/>
      <c r="O6" s="3" t="str">
        <f t="shared" si="0"/>
        <v xml:space="preserve"> </v>
      </c>
      <c r="P6" s="3" t="str">
        <f t="shared" si="1"/>
        <v xml:space="preserve"> </v>
      </c>
      <c r="Q6" s="3" t="str">
        <f>UPPER(IF(($O6=0) + ($O6=" "),"",VLOOKUP($O6,'[1]PRIPREMA '!$A$8:$C$23,2)))</f>
        <v/>
      </c>
      <c r="R6" s="3" t="str">
        <f>UPPER(IF(($O6=0) + ($O6=" "),"",VLOOKUP($O6,'[1]PRIPREMA '!$A$8:$C$23,3)))</f>
        <v/>
      </c>
      <c r="S6" s="6"/>
      <c r="V6" s="14" t="s">
        <v>27</v>
      </c>
      <c r="W6" s="13" t="s">
        <v>26</v>
      </c>
      <c r="X6" s="12" t="s">
        <v>25</v>
      </c>
      <c r="Y6" s="11" t="s">
        <v>24</v>
      </c>
    </row>
    <row r="7" spans="1:25">
      <c r="A7" s="7" t="s">
        <v>6</v>
      </c>
      <c r="B7" s="15">
        <v>36</v>
      </c>
      <c r="C7" s="3" t="s">
        <v>49</v>
      </c>
      <c r="D7" s="3" t="s">
        <v>36</v>
      </c>
      <c r="E7" s="3" t="str">
        <f>UPPER(IF(($B7=0) + ($B7=" "),"",VLOOKUP($B7,'[1]PRIPREMA '!$A$8:$O$23,4)))</f>
        <v/>
      </c>
      <c r="F7" s="3" t="str">
        <f>UPPER(IF(($B7=0) + ($B7=" "),"",VLOOKUP($B7,'[1]PRIPREMA '!$A$8:$O$23,5)))</f>
        <v/>
      </c>
      <c r="G7" s="3" t="str">
        <f>UPPER(IF(($B7=0) + ($B7=" "),"",VLOOKUP($B7,'[1]PRIPREMA '!$A$8:$O$23,6)))</f>
        <v/>
      </c>
      <c r="H7" s="3" t="s">
        <v>0</v>
      </c>
      <c r="I7" s="15">
        <v>77</v>
      </c>
      <c r="J7" s="3" t="s">
        <v>48</v>
      </c>
      <c r="K7" s="3" t="s">
        <v>47</v>
      </c>
      <c r="L7" s="3" t="str">
        <f>UPPER(IF(($I7=0) + ($I7=" "),"",VLOOKUP($I7,'[1]PRIPREMA '!$A$8:$O$23,5)))</f>
        <v/>
      </c>
      <c r="M7" s="3" t="str">
        <f>UPPER(IF(($I7=0) + ($I7=" "),"",VLOOKUP($I7,'[1]PRIPREMA '!$A$8:$O$23,6)))</f>
        <v/>
      </c>
      <c r="N7" s="3"/>
      <c r="O7" s="3" t="str">
        <f t="shared" si="0"/>
        <v xml:space="preserve"> </v>
      </c>
      <c r="P7" s="3" t="str">
        <f t="shared" si="1"/>
        <v xml:space="preserve"> </v>
      </c>
      <c r="Q7" s="3" t="str">
        <f>UPPER(IF(($O7=0) + ($O7=" "),"",VLOOKUP($O7,'[1]PRIPREMA '!$A$8:$C$23,2)))</f>
        <v/>
      </c>
      <c r="R7" s="3" t="str">
        <f>UPPER(IF(($O7=0) + ($O7=" "),"",VLOOKUP($O7,'[1]PRIPREMA '!$A$8:$C$23,3)))</f>
        <v/>
      </c>
      <c r="S7" s="6"/>
      <c r="V7" s="3">
        <v>1</v>
      </c>
      <c r="W7" s="3">
        <f>'[1]RADNI 16'!$J4</f>
        <v>0</v>
      </c>
      <c r="X7" s="3">
        <f>'[1]RADNI 16'!$K4</f>
        <v>0</v>
      </c>
      <c r="Y7" s="3">
        <f>'[1]RADNI 16'!L4</f>
        <v>0</v>
      </c>
    </row>
    <row r="8" spans="1:25">
      <c r="A8" s="7" t="s">
        <v>5</v>
      </c>
      <c r="B8" s="15">
        <v>70</v>
      </c>
      <c r="C8" s="3" t="s">
        <v>37</v>
      </c>
      <c r="D8" s="3" t="s">
        <v>36</v>
      </c>
      <c r="E8" s="3" t="str">
        <f>UPPER(IF(($B8=0) + ($B8=" "),"",VLOOKUP($B8,'[1]PRIPREMA '!$A$8:$O$23,4)))</f>
        <v/>
      </c>
      <c r="F8" s="3" t="str">
        <f>UPPER(IF(($B8=0) + ($B8=" "),"",VLOOKUP($B8,'[1]PRIPREMA '!$A$8:$O$23,5)))</f>
        <v/>
      </c>
      <c r="G8" s="3" t="str">
        <f>UPPER(IF(($B8=0) + ($B8=" "),"",VLOOKUP($B8,'[1]PRIPREMA '!$A$8:$O$23,6)))</f>
        <v/>
      </c>
      <c r="H8" s="3" t="s">
        <v>0</v>
      </c>
      <c r="I8" s="15">
        <v>100</v>
      </c>
      <c r="J8" s="3" t="s">
        <v>57</v>
      </c>
      <c r="K8" s="3" t="s">
        <v>53</v>
      </c>
      <c r="L8" s="3" t="str">
        <f>UPPER(IF(($I8=0) + ($I8=" "),"",VLOOKUP($I8,'[1]PRIPREMA '!$A$8:$O$23,5)))</f>
        <v/>
      </c>
      <c r="M8" s="3" t="str">
        <f>UPPER(IF(($I8=0) + ($I8=" "),"",VLOOKUP($I8,'[1]PRIPREMA '!$A$8:$O$23,6)))</f>
        <v/>
      </c>
      <c r="N8" s="3"/>
      <c r="O8" s="3" t="str">
        <f t="shared" si="0"/>
        <v xml:space="preserve"> </v>
      </c>
      <c r="P8" s="3" t="str">
        <f t="shared" si="1"/>
        <v xml:space="preserve"> </v>
      </c>
      <c r="Q8" s="3" t="str">
        <f>UPPER(IF(($O8=0) + ($O8=" "),"",VLOOKUP($O8,'[1]PRIPREMA '!$A$8:$C$23,2)))</f>
        <v/>
      </c>
      <c r="R8" s="3" t="str">
        <f>UPPER(IF(($O8=0) + ($O8=" "),"",VLOOKUP($O8,'[1]PRIPREMA '!$A$8:$C$23,3)))</f>
        <v/>
      </c>
      <c r="S8" s="6"/>
      <c r="V8" s="3">
        <v>2</v>
      </c>
      <c r="W8" s="3">
        <f>'[1]RADNI 16'!$J5</f>
        <v>0</v>
      </c>
      <c r="X8" s="3">
        <f>'[1]RADNI 16'!$K5</f>
        <v>0</v>
      </c>
      <c r="Y8" s="3">
        <f>'[1]RADNI 16'!L5</f>
        <v>0</v>
      </c>
    </row>
    <row r="9" spans="1:25">
      <c r="A9" s="7" t="s">
        <v>4</v>
      </c>
      <c r="B9" s="15">
        <v>31</v>
      </c>
      <c r="C9" s="3" t="s">
        <v>37</v>
      </c>
      <c r="D9" s="3" t="s">
        <v>52</v>
      </c>
      <c r="E9" s="3" t="str">
        <f>UPPER(IF(($B9=0) + ($B9=" "),"",VLOOKUP($B9,'[1]PRIPREMA '!$A$8:$O$23,4)))</f>
        <v/>
      </c>
      <c r="F9" s="3" t="str">
        <f>UPPER(IF(($B9=0) + ($B9=" "),"",VLOOKUP($B9,'[1]PRIPREMA '!$A$8:$O$23,5)))</f>
        <v/>
      </c>
      <c r="G9" s="3" t="str">
        <f>UPPER(IF(($B9=0) + ($B9=" "),"",VLOOKUP($B9,'[1]PRIPREMA '!$A$8:$O$23,6)))</f>
        <v/>
      </c>
      <c r="H9" s="3" t="s">
        <v>0</v>
      </c>
      <c r="I9" s="15">
        <v>0</v>
      </c>
      <c r="J9" s="3" t="s">
        <v>31</v>
      </c>
      <c r="K9" s="3" t="s">
        <v>30</v>
      </c>
      <c r="L9" s="3" t="str">
        <f>UPPER(IF(($I9=0) + ($I9=" "),"",VLOOKUP($I9,'[1]PRIPREMA '!$A$8:$O$23,5)))</f>
        <v/>
      </c>
      <c r="M9" s="3" t="str">
        <f>UPPER(IF(($I9=0) + ($I9=" "),"",VLOOKUP($I9,'[1]PRIPREMA '!$A$8:$O$23,6)))</f>
        <v/>
      </c>
      <c r="N9" s="3"/>
      <c r="O9" s="3" t="str">
        <f t="shared" si="0"/>
        <v xml:space="preserve"> </v>
      </c>
      <c r="P9" s="3" t="str">
        <f t="shared" si="1"/>
        <v xml:space="preserve"> </v>
      </c>
      <c r="Q9" s="3" t="str">
        <f>UPPER(IF(($O9=0) + ($O9=" "),"",VLOOKUP($O9,'[1]PRIPREMA '!$A$8:$C$23,2)))</f>
        <v/>
      </c>
      <c r="R9" s="3" t="str">
        <f>UPPER(IF(($O9=0) + ($O9=" "),"",VLOOKUP($O9,'[1]PRIPREMA '!$A$8:$C$23,3)))</f>
        <v/>
      </c>
      <c r="S9" s="6"/>
      <c r="V9" s="3">
        <v>3</v>
      </c>
      <c r="W9" s="3">
        <f>'[1]RADNI 16'!$J6</f>
        <v>0</v>
      </c>
      <c r="X9" s="3">
        <f>'[1]RADNI 16'!$K6</f>
        <v>0</v>
      </c>
      <c r="Y9" s="3">
        <f>'[1]RADNI 16'!L6</f>
        <v>0</v>
      </c>
    </row>
    <row r="10" spans="1:25">
      <c r="A10" s="7" t="s">
        <v>3</v>
      </c>
      <c r="B10" s="15">
        <v>69</v>
      </c>
      <c r="C10" s="3" t="s">
        <v>40</v>
      </c>
      <c r="D10" s="3" t="s">
        <v>34</v>
      </c>
      <c r="E10" s="3" t="str">
        <f>UPPER(IF(($B10=0) + ($B10=" "),"",VLOOKUP($B10,'[1]PRIPREMA '!$A$8:$O$23,4)))</f>
        <v/>
      </c>
      <c r="F10" s="3" t="str">
        <f>UPPER(IF(($B10=0) + ($B10=" "),"",VLOOKUP($B10,'[1]PRIPREMA '!$A$8:$O$23,5)))</f>
        <v/>
      </c>
      <c r="G10" s="3" t="str">
        <f>UPPER(IF(($B10=0) + ($B10=" "),"",VLOOKUP($B10,'[1]PRIPREMA '!$A$8:$O$23,6)))</f>
        <v/>
      </c>
      <c r="H10" s="3" t="s">
        <v>0</v>
      </c>
      <c r="I10" s="15">
        <v>89</v>
      </c>
      <c r="J10" s="3" t="s">
        <v>39</v>
      </c>
      <c r="K10" s="3" t="s">
        <v>38</v>
      </c>
      <c r="L10" s="3" t="str">
        <f>UPPER(IF(($I10=0) + ($I10=" "),"",VLOOKUP($I10,'[1]PRIPREMA '!$A$8:$O$23,5)))</f>
        <v/>
      </c>
      <c r="M10" s="3" t="str">
        <f>UPPER(IF(($I10=0) + ($I10=" "),"",VLOOKUP($I10,'[1]PRIPREMA '!$A$8:$O$23,6)))</f>
        <v/>
      </c>
      <c r="N10" s="3"/>
      <c r="O10" s="3" t="str">
        <f t="shared" si="0"/>
        <v xml:space="preserve"> </v>
      </c>
      <c r="P10" s="3" t="str">
        <f t="shared" si="1"/>
        <v xml:space="preserve"> </v>
      </c>
      <c r="Q10" s="3" t="str">
        <f>UPPER(IF(($O10=0) + ($O10=" "),"",VLOOKUP($O10,'[1]PRIPREMA '!$A$8:$C$23,2)))</f>
        <v/>
      </c>
      <c r="R10" s="3" t="str">
        <f>UPPER(IF(($O10=0) + ($O10=" "),"",VLOOKUP($O10,'[1]PRIPREMA '!$A$8:$C$23,3)))</f>
        <v/>
      </c>
      <c r="S10" s="6"/>
      <c r="V10" s="3">
        <v>4</v>
      </c>
      <c r="W10" s="3">
        <f>'[1]RADNI 16'!$J7</f>
        <v>0</v>
      </c>
      <c r="X10" s="3">
        <f>'[1]RADNI 16'!$K7</f>
        <v>0</v>
      </c>
      <c r="Y10" s="3">
        <f>'[1]RADNI 16'!L7</f>
        <v>0</v>
      </c>
    </row>
    <row r="11" spans="1:25">
      <c r="A11" s="7" t="s">
        <v>2</v>
      </c>
      <c r="B11" s="15">
        <v>47</v>
      </c>
      <c r="C11" s="3" t="s">
        <v>58</v>
      </c>
      <c r="D11" s="3" t="s">
        <v>46</v>
      </c>
      <c r="E11" s="3" t="str">
        <f>UPPER(IF(($B11=0) + ($B11=" "),"",VLOOKUP($B11,'[1]PRIPREMA '!$A$8:$O$23,4)))</f>
        <v/>
      </c>
      <c r="F11" s="3" t="str">
        <f>UPPER(IF(($B11=0) + ($B11=" "),"",VLOOKUP($B11,'[1]PRIPREMA '!$A$8:$O$23,5)))</f>
        <v/>
      </c>
      <c r="G11" s="3" t="str">
        <f>UPPER(IF(($B11=0) + ($B11=" "),"",VLOOKUP($B11,'[1]PRIPREMA '!$A$8:$O$23,6)))</f>
        <v/>
      </c>
      <c r="H11" s="3" t="s">
        <v>0</v>
      </c>
      <c r="I11" s="15">
        <v>0</v>
      </c>
      <c r="J11" s="3" t="s">
        <v>35</v>
      </c>
      <c r="K11" s="3" t="s">
        <v>34</v>
      </c>
      <c r="L11" s="3" t="str">
        <f>UPPER(IF(($I11=0) + ($I11=" "),"",VLOOKUP($I11,'[1]PRIPREMA '!$A$8:$O$23,5)))</f>
        <v/>
      </c>
      <c r="M11" s="3" t="str">
        <f>UPPER(IF(($I11=0) + ($I11=" "),"",VLOOKUP($I11,'[1]PRIPREMA '!$A$8:$O$23,6)))</f>
        <v/>
      </c>
      <c r="N11" s="3"/>
      <c r="O11" s="3" t="str">
        <f t="shared" si="0"/>
        <v xml:space="preserve"> </v>
      </c>
      <c r="P11" s="3" t="str">
        <f t="shared" si="1"/>
        <v xml:space="preserve"> </v>
      </c>
      <c r="Q11" s="3" t="str">
        <f>UPPER(IF(($O11=0) + ($O11=" "),"",VLOOKUP($O11,'[1]PRIPREMA '!$A$8:$C$23,2)))</f>
        <v/>
      </c>
      <c r="R11" s="3" t="str">
        <f>UPPER(IF(($O11=0) + ($O11=" "),"",VLOOKUP($O11,'[1]PRIPREMA '!$A$8:$C$23,3)))</f>
        <v/>
      </c>
      <c r="S11" s="6"/>
      <c r="V11" s="3">
        <v>5</v>
      </c>
      <c r="W11" s="3">
        <f>'[1]RADNI 16'!$J8</f>
        <v>0</v>
      </c>
      <c r="X11" s="3">
        <f>'[1]RADNI 16'!$K8</f>
        <v>0</v>
      </c>
      <c r="Y11" s="3">
        <f>'[1]RADNI 16'!L8</f>
        <v>0</v>
      </c>
    </row>
    <row r="12" spans="1:25" ht="15.75" thickBot="1">
      <c r="A12" s="5" t="s">
        <v>1</v>
      </c>
      <c r="B12" s="15">
        <v>74</v>
      </c>
      <c r="C12" s="3" t="s">
        <v>33</v>
      </c>
      <c r="D12" s="3" t="s">
        <v>32</v>
      </c>
      <c r="E12" s="3" t="str">
        <f>UPPER(IF(($B12=0) + ($B12=" "),"",VLOOKUP($B12,'[1]PRIPREMA '!$A$8:$O$23,4)))</f>
        <v/>
      </c>
      <c r="F12" s="3" t="str">
        <f>UPPER(IF(($B12=0) + ($B12=" "),"",VLOOKUP($B12,'[1]PRIPREMA '!$A$8:$O$23,5)))</f>
        <v/>
      </c>
      <c r="G12" s="3" t="str">
        <f>UPPER(IF(($B12=0) + ($B12=" "),"",VLOOKUP($B12,'[1]PRIPREMA '!$A$8:$O$23,6)))</f>
        <v/>
      </c>
      <c r="H12" s="4" t="s">
        <v>0</v>
      </c>
      <c r="I12" s="15">
        <v>0</v>
      </c>
      <c r="J12" s="3" t="s">
        <v>42</v>
      </c>
      <c r="K12" s="3" t="s">
        <v>41</v>
      </c>
      <c r="L12" s="3" t="str">
        <f>UPPER(IF(($I12=0) + ($I12=" "),"",VLOOKUP($I12,'[1]PRIPREMA '!$A$8:$O$23,5)))</f>
        <v/>
      </c>
      <c r="M12" s="3" t="str">
        <f>UPPER(IF(($I12=0) + ($I12=" "),"",VLOOKUP($I12,'[1]PRIPREMA '!$A$8:$O$23,6)))</f>
        <v/>
      </c>
      <c r="N12" s="3"/>
      <c r="O12" s="4" t="str">
        <f t="shared" si="0"/>
        <v xml:space="preserve"> </v>
      </c>
      <c r="P12" s="4" t="str">
        <f t="shared" si="1"/>
        <v xml:space="preserve"> </v>
      </c>
      <c r="Q12" s="3" t="str">
        <f>UPPER(IF(($O12=0) + ($O12=" "),"",VLOOKUP($O12,'[1]PRIPREMA '!$A$8:$C$23,2)))</f>
        <v/>
      </c>
      <c r="R12" s="3" t="str">
        <f>UPPER(IF(($O12=0) + ($O12=" "),"",VLOOKUP($O12,'[1]PRIPREMA '!$A$8:$C$23,3)))</f>
        <v/>
      </c>
      <c r="S12" s="2"/>
      <c r="V12" s="3">
        <v>6</v>
      </c>
      <c r="W12" s="3">
        <f>'[1]RADNI 16'!$J9</f>
        <v>0</v>
      </c>
      <c r="X12" s="3">
        <f>'[1]RADNI 16'!$K9</f>
        <v>0</v>
      </c>
      <c r="Y12" s="3">
        <f>'[1]RADNI 16'!L9</f>
        <v>0</v>
      </c>
    </row>
    <row r="13" spans="1:25" ht="15.75" thickBot="1">
      <c r="V13" s="3">
        <v>7</v>
      </c>
      <c r="W13" s="3">
        <f>'[1]RADNI 16'!$J10</f>
        <v>0</v>
      </c>
      <c r="X13" s="3">
        <f>'[1]RADNI 16'!$K10</f>
        <v>0</v>
      </c>
      <c r="Y13" s="3">
        <f>'[1]RADNI 16'!L10</f>
        <v>0</v>
      </c>
    </row>
    <row r="14" spans="1:25">
      <c r="A14" s="25" t="s">
        <v>29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  <c r="R14" s="27"/>
      <c r="S14" s="28"/>
      <c r="V14" s="3">
        <v>8</v>
      </c>
      <c r="W14" s="3">
        <f>'[1]RADNI 16'!$J11</f>
        <v>0</v>
      </c>
      <c r="X14" s="3">
        <f>'[1]RADNI 16'!$K11</f>
        <v>0</v>
      </c>
      <c r="Y14" s="3">
        <f>'[1]RADNI 16'!L11</f>
        <v>0</v>
      </c>
    </row>
    <row r="15" spans="1:25">
      <c r="A15" s="7"/>
      <c r="B15" s="3"/>
      <c r="C15" s="29" t="s">
        <v>22</v>
      </c>
      <c r="D15" s="30"/>
      <c r="E15" s="30"/>
      <c r="F15" s="30"/>
      <c r="G15" s="31"/>
      <c r="H15" s="3"/>
      <c r="I15" s="3"/>
      <c r="J15" s="29" t="s">
        <v>21</v>
      </c>
      <c r="K15" s="30"/>
      <c r="L15" s="30"/>
      <c r="M15" s="31"/>
      <c r="N15" s="24" t="s">
        <v>20</v>
      </c>
      <c r="O15" s="3"/>
      <c r="P15" s="3"/>
      <c r="Q15" s="32" t="s">
        <v>19</v>
      </c>
      <c r="R15" s="33"/>
      <c r="S15" s="6"/>
      <c r="V15" s="3">
        <v>9</v>
      </c>
      <c r="W15" s="3">
        <f>'[1]RADNI 16'!$J12</f>
        <v>0</v>
      </c>
      <c r="X15" s="3">
        <f>'[1]RADNI 16'!$K12</f>
        <v>0</v>
      </c>
      <c r="Y15" s="3">
        <f>'[1]RADNI 16'!L12</f>
        <v>0</v>
      </c>
    </row>
    <row r="16" spans="1:25">
      <c r="A16" s="7"/>
      <c r="B16" s="3" t="s">
        <v>18</v>
      </c>
      <c r="C16" s="3" t="s">
        <v>10</v>
      </c>
      <c r="D16" s="3" t="s">
        <v>11</v>
      </c>
      <c r="E16" s="3" t="s">
        <v>17</v>
      </c>
      <c r="F16" s="3" t="s">
        <v>15</v>
      </c>
      <c r="G16" s="9" t="s">
        <v>14</v>
      </c>
      <c r="H16" s="3"/>
      <c r="I16" s="3" t="s">
        <v>16</v>
      </c>
      <c r="J16" s="3" t="s">
        <v>10</v>
      </c>
      <c r="K16" s="3" t="s">
        <v>11</v>
      </c>
      <c r="L16" s="3" t="s">
        <v>15</v>
      </c>
      <c r="M16" s="9" t="s">
        <v>14</v>
      </c>
      <c r="N16" s="24"/>
      <c r="O16" s="3" t="s">
        <v>13</v>
      </c>
      <c r="P16" s="3" t="s">
        <v>12</v>
      </c>
      <c r="Q16" s="8" t="s">
        <v>11</v>
      </c>
      <c r="R16" s="8" t="s">
        <v>10</v>
      </c>
      <c r="S16" s="6" t="s">
        <v>9</v>
      </c>
      <c r="V16" s="3">
        <v>10</v>
      </c>
      <c r="W16" s="3">
        <f>'[1]RADNI 16'!$J13</f>
        <v>0</v>
      </c>
      <c r="X16" s="3">
        <f>'[1]RADNI 16'!$K13</f>
        <v>0</v>
      </c>
      <c r="Y16" s="3">
        <f>'[1]RADNI 16'!L13</f>
        <v>0</v>
      </c>
    </row>
    <row r="17" spans="1:29">
      <c r="A17" s="7" t="s">
        <v>8</v>
      </c>
      <c r="B17" s="3"/>
      <c r="C17" s="3" t="str">
        <f>UPPER(IF(($B17=0) + ($B17=" "),"",VLOOKUP($B17,'[1]PRIPREMA '!$A$8:$O$23,2)))</f>
        <v/>
      </c>
      <c r="D17" s="3" t="str">
        <f>UPPER(IF(($B17=0) + ($B17=" "),"",VLOOKUP($B17,'[1]PRIPREMA '!$A$8:$O$23,3)))</f>
        <v/>
      </c>
      <c r="E17" s="3" t="str">
        <f>UPPER(IF(($B17=0) + ($B17=" "),"",VLOOKUP($B17,'[1]PRIPREMA '!$A$8:$O$23,4)))</f>
        <v/>
      </c>
      <c r="F17" s="3" t="str">
        <f>UPPER(IF(($B17=0) + ($B17=" "),"",VLOOKUP($B17,'[1]PRIPREMA '!$A$8:$O$23,5)))</f>
        <v/>
      </c>
      <c r="G17" s="3" t="str">
        <f>UPPER(IF(($B17=0) + ($B17=" "),"",VLOOKUP($B17,'[1]PRIPREMA '!$A$8:$O$23,6)))</f>
        <v/>
      </c>
      <c r="H17" s="3" t="s">
        <v>0</v>
      </c>
      <c r="I17" s="3"/>
      <c r="J17" s="3" t="str">
        <f>UPPER(IF(($I17=0) + ($I17=" "),"",VLOOKUP($I17,'[1]PRIPREMA '!$A$8:$O$23,2)))</f>
        <v/>
      </c>
      <c r="K17" s="3" t="str">
        <f>UPPER(IF(($I17=0) + ($I17=" "),"",VLOOKUP($I17,'[1]PRIPREMA '!$A$8:$O$23,3)))</f>
        <v/>
      </c>
      <c r="L17" s="3" t="str">
        <f>UPPER(IF(($I17=0) + ($I17=" "),"",VLOOKUP($I17,'[1]PRIPREMA '!$A$8:$O$23,5)))</f>
        <v/>
      </c>
      <c r="M17" s="3" t="str">
        <f>UPPER(IF(($I17=0) + ($I17=" "),"",VLOOKUP($I17,'[1]PRIPREMA '!$A$8:$O$23,6)))</f>
        <v/>
      </c>
      <c r="N17" s="3"/>
      <c r="O17" s="3" t="str">
        <f t="shared" ref="O17:O24" si="2">IF($N17=1,$B17,IF($N17=2,$I17," "))</f>
        <v xml:space="preserve"> </v>
      </c>
      <c r="P17" s="3" t="str">
        <f t="shared" ref="P17:P24" si="3">IF($N17=1,$I17,IF($N17=2,$B17," "))</f>
        <v xml:space="preserve"> </v>
      </c>
      <c r="Q17" s="3" t="str">
        <f>UPPER(IF(($O17=0) + ($O17=" "),"",VLOOKUP($O17,'[1]PRIPREMA '!$A$8:$C$23,2)))</f>
        <v/>
      </c>
      <c r="R17" s="3" t="str">
        <f>UPPER(IF(($O17=0) + ($O17=" "),"",VLOOKUP($O17,'[1]PRIPREMA '!$A$8:$C$23,3)))</f>
        <v/>
      </c>
      <c r="S17" s="6"/>
      <c r="V17" s="3">
        <v>11</v>
      </c>
      <c r="W17" s="3">
        <f>'[1]RADNI 16'!$J14</f>
        <v>0</v>
      </c>
      <c r="X17" s="3">
        <f>'[1]RADNI 16'!$K14</f>
        <v>0</v>
      </c>
      <c r="Y17" s="3">
        <f>'[1]RADNI 16'!L14</f>
        <v>0</v>
      </c>
    </row>
    <row r="18" spans="1:29">
      <c r="A18" s="7" t="s">
        <v>7</v>
      </c>
      <c r="B18" s="3"/>
      <c r="C18" s="3" t="str">
        <f>UPPER(IF(($B18=0) + ($B18=" "),"",VLOOKUP($B18,'[1]PRIPREMA '!$A$8:$O$23,2)))</f>
        <v/>
      </c>
      <c r="D18" s="3" t="str">
        <f>UPPER(IF(($B18=0) + ($B18=" "),"",VLOOKUP($B18,'[1]PRIPREMA '!$A$8:$O$23,3)))</f>
        <v/>
      </c>
      <c r="E18" s="3" t="str">
        <f>UPPER(IF(($B18=0) + ($B18=" "),"",VLOOKUP($B18,'[1]PRIPREMA '!$A$8:$O$23,4)))</f>
        <v/>
      </c>
      <c r="F18" s="3" t="str">
        <f>UPPER(IF(($B18=0) + ($B18=" "),"",VLOOKUP($B18,'[1]PRIPREMA '!$A$8:$O$23,5)))</f>
        <v/>
      </c>
      <c r="G18" s="3" t="str">
        <f>UPPER(IF(($B18=0) + ($B18=" "),"",VLOOKUP($B18,'[1]PRIPREMA '!$A$8:$O$23,6)))</f>
        <v/>
      </c>
      <c r="H18" s="3" t="s">
        <v>0</v>
      </c>
      <c r="I18" s="3"/>
      <c r="J18" s="3" t="str">
        <f>UPPER(IF(($I18=0) + ($I18=" "),"",VLOOKUP($I18,'[1]PRIPREMA '!$A$8:$O$23,2)))</f>
        <v/>
      </c>
      <c r="K18" s="3" t="str">
        <f>UPPER(IF(($I18=0) + ($I18=" "),"",VLOOKUP($I18,'[1]PRIPREMA '!$A$8:$O$23,3)))</f>
        <v/>
      </c>
      <c r="L18" s="3" t="str">
        <f>UPPER(IF(($I18=0) + ($I18=" "),"",VLOOKUP($I18,'[1]PRIPREMA '!$A$8:$O$23,5)))</f>
        <v/>
      </c>
      <c r="M18" s="3" t="str">
        <f>UPPER(IF(($I18=0) + ($I18=" "),"",VLOOKUP($I18,'[1]PRIPREMA '!$A$8:$O$23,6)))</f>
        <v/>
      </c>
      <c r="N18" s="3"/>
      <c r="O18" s="3" t="str">
        <f t="shared" si="2"/>
        <v xml:space="preserve"> </v>
      </c>
      <c r="P18" s="3" t="str">
        <f t="shared" si="3"/>
        <v xml:space="preserve"> </v>
      </c>
      <c r="Q18" s="3" t="str">
        <f>UPPER(IF(($O18=0) + ($O18=" "),"",VLOOKUP($O18,'[1]PRIPREMA '!$A$8:$C$23,2)))</f>
        <v/>
      </c>
      <c r="R18" s="3" t="str">
        <f>UPPER(IF(($O18=0) + ($O18=" "),"",VLOOKUP($O18,'[1]PRIPREMA '!$A$8:$C$23,3)))</f>
        <v/>
      </c>
      <c r="S18" s="6"/>
      <c r="V18" s="3">
        <v>12</v>
      </c>
      <c r="W18" s="3">
        <f>'[1]RADNI 16'!$J15</f>
        <v>0</v>
      </c>
      <c r="X18" s="3">
        <f>'[1]RADNI 16'!$K15</f>
        <v>0</v>
      </c>
      <c r="Y18" s="3">
        <f>'[1]RADNI 16'!L15</f>
        <v>0</v>
      </c>
    </row>
    <row r="19" spans="1:29">
      <c r="A19" s="7" t="s">
        <v>6</v>
      </c>
      <c r="B19" s="3"/>
      <c r="C19" s="3" t="str">
        <f>UPPER(IF(($B19=0) + ($B19=" "),"",VLOOKUP($B19,'[1]PRIPREMA '!$A$8:$O$23,2)))</f>
        <v/>
      </c>
      <c r="D19" s="3" t="str">
        <f>UPPER(IF(($B19=0) + ($B19=" "),"",VLOOKUP($B19,'[1]PRIPREMA '!$A$8:$O$23,3)))</f>
        <v/>
      </c>
      <c r="E19" s="3" t="str">
        <f>UPPER(IF(($B19=0) + ($B19=" "),"",VLOOKUP($B19,'[1]PRIPREMA '!$A$8:$O$23,4)))</f>
        <v/>
      </c>
      <c r="F19" s="3" t="str">
        <f>UPPER(IF(($B19=0) + ($B19=" "),"",VLOOKUP($B19,'[1]PRIPREMA '!$A$8:$O$23,5)))</f>
        <v/>
      </c>
      <c r="G19" s="3" t="str">
        <f>UPPER(IF(($B19=0) + ($B19=" "),"",VLOOKUP($B19,'[1]PRIPREMA '!$A$8:$O$23,6)))</f>
        <v/>
      </c>
      <c r="H19" s="3" t="s">
        <v>0</v>
      </c>
      <c r="I19" s="3"/>
      <c r="J19" s="3" t="str">
        <f>UPPER(IF(($I19=0) + ($I19=" "),"",VLOOKUP($I19,'[1]PRIPREMA '!$A$8:$O$23,2)))</f>
        <v/>
      </c>
      <c r="K19" s="3" t="str">
        <f>UPPER(IF(($I19=0) + ($I19=" "),"",VLOOKUP($I19,'[1]PRIPREMA '!$A$8:$O$23,3)))</f>
        <v/>
      </c>
      <c r="L19" s="3" t="str">
        <f>UPPER(IF(($I19=0) + ($I19=" "),"",VLOOKUP($I19,'[1]PRIPREMA '!$A$8:$O$23,5)))</f>
        <v/>
      </c>
      <c r="M19" s="3" t="str">
        <f>UPPER(IF(($I19=0) + ($I19=" "),"",VLOOKUP($I19,'[1]PRIPREMA '!$A$8:$O$23,6)))</f>
        <v/>
      </c>
      <c r="N19" s="3"/>
      <c r="O19" s="3" t="str">
        <f t="shared" si="2"/>
        <v xml:space="preserve"> </v>
      </c>
      <c r="P19" s="3" t="str">
        <f t="shared" si="3"/>
        <v xml:space="preserve"> </v>
      </c>
      <c r="Q19" s="3" t="str">
        <f>UPPER(IF(($O19=0) + ($O19=" "),"",VLOOKUP($O19,'[1]PRIPREMA '!$A$8:$C$23,2)))</f>
        <v/>
      </c>
      <c r="R19" s="3" t="str">
        <f>UPPER(IF(($O19=0) + ($O19=" "),"",VLOOKUP($O19,'[1]PRIPREMA '!$A$8:$C$23,3)))</f>
        <v/>
      </c>
      <c r="S19" s="6"/>
      <c r="V19" s="3">
        <v>13</v>
      </c>
      <c r="W19" s="3">
        <f>'[1]RADNI 16'!$J16</f>
        <v>0</v>
      </c>
      <c r="X19" s="3">
        <f>'[1]RADNI 16'!$K16</f>
        <v>0</v>
      </c>
      <c r="Y19" s="3">
        <f>'[1]RADNI 16'!L16</f>
        <v>0</v>
      </c>
    </row>
    <row r="20" spans="1:29">
      <c r="A20" s="7" t="s">
        <v>5</v>
      </c>
      <c r="B20" s="3"/>
      <c r="C20" s="3" t="str">
        <f>UPPER(IF(($B20=0) + ($B20=" "),"",VLOOKUP($B20,'[1]PRIPREMA '!$A$8:$O$23,2)))</f>
        <v/>
      </c>
      <c r="D20" s="3" t="str">
        <f>UPPER(IF(($B20=0) + ($B20=" "),"",VLOOKUP($B20,'[1]PRIPREMA '!$A$8:$O$23,3)))</f>
        <v/>
      </c>
      <c r="E20" s="3" t="str">
        <f>UPPER(IF(($B20=0) + ($B20=" "),"",VLOOKUP($B20,'[1]PRIPREMA '!$A$8:$O$23,4)))</f>
        <v/>
      </c>
      <c r="F20" s="3" t="str">
        <f>UPPER(IF(($B20=0) + ($B20=" "),"",VLOOKUP($B20,'[1]PRIPREMA '!$A$8:$O$23,5)))</f>
        <v/>
      </c>
      <c r="G20" s="3" t="str">
        <f>UPPER(IF(($B20=0) + ($B20=" "),"",VLOOKUP($B20,'[1]PRIPREMA '!$A$8:$O$23,6)))</f>
        <v/>
      </c>
      <c r="H20" s="3" t="s">
        <v>0</v>
      </c>
      <c r="I20" s="3"/>
      <c r="J20" s="3" t="str">
        <f>UPPER(IF(($I20=0) + ($I20=" "),"",VLOOKUP($I20,'[1]PRIPREMA '!$A$8:$O$23,2)))</f>
        <v/>
      </c>
      <c r="K20" s="3" t="str">
        <f>UPPER(IF(($I20=0) + ($I20=" "),"",VLOOKUP($I20,'[1]PRIPREMA '!$A$8:$O$23,3)))</f>
        <v/>
      </c>
      <c r="L20" s="3" t="str">
        <f>UPPER(IF(($I20=0) + ($I20=" "),"",VLOOKUP($I20,'[1]PRIPREMA '!$A$8:$O$23,5)))</f>
        <v/>
      </c>
      <c r="M20" s="3" t="str">
        <f>UPPER(IF(($I20=0) + ($I20=" "),"",VLOOKUP($I20,'[1]PRIPREMA '!$A$8:$O$23,6)))</f>
        <v/>
      </c>
      <c r="N20" s="3"/>
      <c r="O20" s="3" t="str">
        <f t="shared" si="2"/>
        <v xml:space="preserve"> </v>
      </c>
      <c r="P20" s="3" t="str">
        <f t="shared" si="3"/>
        <v xml:space="preserve"> </v>
      </c>
      <c r="Q20" s="3" t="str">
        <f>UPPER(IF(($O20=0) + ($O20=" "),"",VLOOKUP($O20,'[1]PRIPREMA '!$A$8:$C$23,2)))</f>
        <v/>
      </c>
      <c r="R20" s="3" t="str">
        <f>UPPER(IF(($O20=0) + ($O20=" "),"",VLOOKUP($O20,'[1]PRIPREMA '!$A$8:$C$23,3)))</f>
        <v/>
      </c>
      <c r="S20" s="6"/>
      <c r="V20" s="3">
        <v>14</v>
      </c>
      <c r="W20" s="3">
        <f>'[1]RADNI 16'!$J17</f>
        <v>0</v>
      </c>
      <c r="X20" s="3">
        <f>'[1]RADNI 16'!$K17</f>
        <v>0</v>
      </c>
      <c r="Y20" s="3">
        <f>'[1]RADNI 16'!L17</f>
        <v>0</v>
      </c>
    </row>
    <row r="21" spans="1:29">
      <c r="A21" s="7" t="s">
        <v>4</v>
      </c>
      <c r="B21" s="3"/>
      <c r="C21" s="3" t="str">
        <f>UPPER(IF(($B21=0) + ($B21=" "),"",VLOOKUP($B21,'[1]PRIPREMA '!$A$8:$O$23,2)))</f>
        <v/>
      </c>
      <c r="D21" s="3" t="str">
        <f>UPPER(IF(($B21=0) + ($B21=" "),"",VLOOKUP($B21,'[1]PRIPREMA '!$A$8:$O$23,3)))</f>
        <v/>
      </c>
      <c r="E21" s="3" t="str">
        <f>UPPER(IF(($B21=0) + ($B21=" "),"",VLOOKUP($B21,'[1]PRIPREMA '!$A$8:$O$23,4)))</f>
        <v/>
      </c>
      <c r="F21" s="3" t="str">
        <f>UPPER(IF(($B21=0) + ($B21=" "),"",VLOOKUP($B21,'[1]PRIPREMA '!$A$8:$O$23,5)))</f>
        <v/>
      </c>
      <c r="G21" s="3" t="str">
        <f>UPPER(IF(($B21=0) + ($B21=" "),"",VLOOKUP($B21,'[1]PRIPREMA '!$A$8:$O$23,6)))</f>
        <v/>
      </c>
      <c r="H21" s="3" t="s">
        <v>0</v>
      </c>
      <c r="I21" s="3"/>
      <c r="J21" s="3" t="str">
        <f>UPPER(IF(($I21=0) + ($I21=" "),"",VLOOKUP($I21,'[1]PRIPREMA '!$A$8:$O$23,2)))</f>
        <v/>
      </c>
      <c r="K21" s="3" t="str">
        <f>UPPER(IF(($I21=0) + ($I21=" "),"",VLOOKUP($I21,'[1]PRIPREMA '!$A$8:$O$23,3)))</f>
        <v/>
      </c>
      <c r="L21" s="3" t="str">
        <f>UPPER(IF(($I21=0) + ($I21=" "),"",VLOOKUP($I21,'[1]PRIPREMA '!$A$8:$O$23,5)))</f>
        <v/>
      </c>
      <c r="M21" s="3" t="str">
        <f>UPPER(IF(($I21=0) + ($I21=" "),"",VLOOKUP($I21,'[1]PRIPREMA '!$A$8:$O$23,6)))</f>
        <v/>
      </c>
      <c r="N21" s="3"/>
      <c r="O21" s="3" t="str">
        <f t="shared" si="2"/>
        <v xml:space="preserve"> </v>
      </c>
      <c r="P21" s="3" t="str">
        <f t="shared" si="3"/>
        <v xml:space="preserve"> </v>
      </c>
      <c r="Q21" s="3" t="str">
        <f>UPPER(IF(($O21=0) + ($O21=" "),"",VLOOKUP($O21,'[1]PRIPREMA '!$A$8:$C$23,2)))</f>
        <v/>
      </c>
      <c r="R21" s="3" t="str">
        <f>UPPER(IF(($O21=0) + ($O21=" "),"",VLOOKUP($O21,'[1]PRIPREMA '!$A$8:$C$23,3)))</f>
        <v/>
      </c>
      <c r="S21" s="6"/>
      <c r="V21" s="3">
        <v>15</v>
      </c>
      <c r="W21" s="3">
        <f>'[1]RADNI 16'!$J18</f>
        <v>0</v>
      </c>
      <c r="X21" s="3">
        <f>'[1]RADNI 16'!$K18</f>
        <v>0</v>
      </c>
      <c r="Y21" s="3">
        <f>'[1]RADNI 16'!L18</f>
        <v>0</v>
      </c>
    </row>
    <row r="22" spans="1:29">
      <c r="A22" s="7" t="s">
        <v>3</v>
      </c>
      <c r="B22" s="3"/>
      <c r="C22" s="3" t="str">
        <f>UPPER(IF(($B22=0) + ($B22=" "),"",VLOOKUP($B22,'[1]PRIPREMA '!$A$8:$O$23,2)))</f>
        <v/>
      </c>
      <c r="D22" s="3" t="str">
        <f>UPPER(IF(($B22=0) + ($B22=" "),"",VLOOKUP($B22,'[1]PRIPREMA '!$A$8:$O$23,3)))</f>
        <v/>
      </c>
      <c r="E22" s="3" t="str">
        <f>UPPER(IF(($B22=0) + ($B22=" "),"",VLOOKUP($B22,'[1]PRIPREMA '!$A$8:$O$23,4)))</f>
        <v/>
      </c>
      <c r="F22" s="3" t="str">
        <f>UPPER(IF(($B22=0) + ($B22=" "),"",VLOOKUP($B22,'[1]PRIPREMA '!$A$8:$O$23,5)))</f>
        <v/>
      </c>
      <c r="G22" s="3" t="str">
        <f>UPPER(IF(($B22=0) + ($B22=" "),"",VLOOKUP($B22,'[1]PRIPREMA '!$A$8:$O$23,6)))</f>
        <v/>
      </c>
      <c r="H22" s="3" t="s">
        <v>0</v>
      </c>
      <c r="I22" s="3"/>
      <c r="J22" s="3" t="str">
        <f>UPPER(IF(($I22=0) + ($I22=" "),"",VLOOKUP($I22,'[1]PRIPREMA '!$A$8:$O$23,2)))</f>
        <v/>
      </c>
      <c r="K22" s="3" t="str">
        <f>UPPER(IF(($I22=0) + ($I22=" "),"",VLOOKUP($I22,'[1]PRIPREMA '!$A$8:$O$23,3)))</f>
        <v/>
      </c>
      <c r="L22" s="3" t="str">
        <f>UPPER(IF(($I22=0) + ($I22=" "),"",VLOOKUP($I22,'[1]PRIPREMA '!$A$8:$O$23,5)))</f>
        <v/>
      </c>
      <c r="M22" s="3" t="str">
        <f>UPPER(IF(($I22=0) + ($I22=" "),"",VLOOKUP($I22,'[1]PRIPREMA '!$A$8:$O$23,6)))</f>
        <v/>
      </c>
      <c r="N22" s="3"/>
      <c r="O22" s="3" t="str">
        <f t="shared" si="2"/>
        <v xml:space="preserve"> </v>
      </c>
      <c r="P22" s="3" t="str">
        <f t="shared" si="3"/>
        <v xml:space="preserve"> </v>
      </c>
      <c r="Q22" s="3" t="str">
        <f>UPPER(IF(($O22=0) + ($O22=" "),"",VLOOKUP($O22,'[1]PRIPREMA '!$A$8:$C$23,2)))</f>
        <v/>
      </c>
      <c r="R22" s="3" t="str">
        <f>UPPER(IF(($O22=0) + ($O22=" "),"",VLOOKUP($O22,'[1]PRIPREMA '!$A$8:$C$23,3)))</f>
        <v/>
      </c>
      <c r="S22" s="6"/>
      <c r="V22" s="3">
        <v>16</v>
      </c>
      <c r="W22" s="3">
        <f>'[1]RADNI 16'!$J19</f>
        <v>0</v>
      </c>
      <c r="X22" s="3">
        <f>'[1]RADNI 16'!$K19</f>
        <v>0</v>
      </c>
      <c r="Y22" s="3">
        <f>'[1]RADNI 16'!L19</f>
        <v>0</v>
      </c>
    </row>
    <row r="23" spans="1:29">
      <c r="A23" s="7" t="s">
        <v>2</v>
      </c>
      <c r="B23" s="3"/>
      <c r="C23" s="3" t="str">
        <f>UPPER(IF(($B23=0) + ($B23=" "),"",VLOOKUP($B23,'[1]PRIPREMA '!$A$8:$O$23,2)))</f>
        <v/>
      </c>
      <c r="D23" s="3" t="str">
        <f>UPPER(IF(($B23=0) + ($B23=" "),"",VLOOKUP($B23,'[1]PRIPREMA '!$A$8:$O$23,3)))</f>
        <v/>
      </c>
      <c r="E23" s="3" t="str">
        <f>UPPER(IF(($B23=0) + ($B23=" "),"",VLOOKUP($B23,'[1]PRIPREMA '!$A$8:$O$23,4)))</f>
        <v/>
      </c>
      <c r="F23" s="3" t="str">
        <f>UPPER(IF(($B23=0) + ($B23=" "),"",VLOOKUP($B23,'[1]PRIPREMA '!$A$8:$O$23,5)))</f>
        <v/>
      </c>
      <c r="G23" s="3" t="str">
        <f>UPPER(IF(($B23=0) + ($B23=" "),"",VLOOKUP($B23,'[1]PRIPREMA '!$A$8:$O$23,6)))</f>
        <v/>
      </c>
      <c r="H23" s="3" t="s">
        <v>0</v>
      </c>
      <c r="I23" s="3"/>
      <c r="J23" s="3" t="str">
        <f>UPPER(IF(($I23=0) + ($I23=" "),"",VLOOKUP($I23,'[1]PRIPREMA '!$A$8:$O$23,2)))</f>
        <v/>
      </c>
      <c r="K23" s="3" t="str">
        <f>UPPER(IF(($I23=0) + ($I23=" "),"",VLOOKUP($I23,'[1]PRIPREMA '!$A$8:$O$23,3)))</f>
        <v/>
      </c>
      <c r="L23" s="3" t="str">
        <f>UPPER(IF(($I23=0) + ($I23=" "),"",VLOOKUP($I23,'[1]PRIPREMA '!$A$8:$O$23,5)))</f>
        <v/>
      </c>
      <c r="M23" s="3" t="str">
        <f>UPPER(IF(($I23=0) + ($I23=" "),"",VLOOKUP($I23,'[1]PRIPREMA '!$A$8:$O$23,6)))</f>
        <v/>
      </c>
      <c r="N23" s="3"/>
      <c r="O23" s="3" t="str">
        <f t="shared" si="2"/>
        <v xml:space="preserve"> </v>
      </c>
      <c r="P23" s="3" t="str">
        <f t="shared" si="3"/>
        <v xml:space="preserve"> </v>
      </c>
      <c r="Q23" s="3" t="str">
        <f>UPPER(IF(($O23=0) + ($O23=" "),"",VLOOKUP($O23,'[1]PRIPREMA '!$A$8:$C$23,2)))</f>
        <v/>
      </c>
      <c r="R23" s="3" t="str">
        <f>UPPER(IF(($O23=0) + ($O23=" "),"",VLOOKUP($O23,'[1]PRIPREMA '!$A$8:$C$23,3)))</f>
        <v/>
      </c>
      <c r="S23" s="6"/>
    </row>
    <row r="24" spans="1:29" ht="15.75" thickBot="1">
      <c r="A24" s="5" t="s">
        <v>1</v>
      </c>
      <c r="B24" s="4"/>
      <c r="C24" s="3" t="str">
        <f>UPPER(IF(($B24=0) + ($B24=" "),"",VLOOKUP($B24,'[1]PRIPREMA '!$A$8:$O$23,2)))</f>
        <v/>
      </c>
      <c r="D24" s="3" t="str">
        <f>UPPER(IF(($B24=0) + ($B24=" "),"",VLOOKUP($B24,'[1]PRIPREMA '!$A$8:$O$23,3)))</f>
        <v/>
      </c>
      <c r="E24" s="3" t="str">
        <f>UPPER(IF(($B24=0) + ($B24=" "),"",VLOOKUP($B24,'[1]PRIPREMA '!$A$8:$O$23,4)))</f>
        <v/>
      </c>
      <c r="F24" s="3" t="str">
        <f>UPPER(IF(($B24=0) + ($B24=" "),"",VLOOKUP($B24,'[1]PRIPREMA '!$A$8:$O$23,5)))</f>
        <v/>
      </c>
      <c r="G24" s="3" t="str">
        <f>UPPER(IF(($B24=0) + ($B24=" "),"",VLOOKUP($B24,'[1]PRIPREMA '!$A$8:$O$23,6)))</f>
        <v/>
      </c>
      <c r="H24" s="4" t="s">
        <v>0</v>
      </c>
      <c r="I24" s="4"/>
      <c r="J24" s="3" t="str">
        <f>UPPER(IF(($I24=0) + ($I24=" "),"",VLOOKUP($I24,'[1]PRIPREMA '!$A$8:$O$23,2)))</f>
        <v/>
      </c>
      <c r="K24" s="3" t="str">
        <f>UPPER(IF(($I24=0) + ($I24=" "),"",VLOOKUP($I24,'[1]PRIPREMA '!$A$8:$O$23,3)))</f>
        <v/>
      </c>
      <c r="L24" s="3" t="str">
        <f>UPPER(IF(($I24=0) + ($I24=" "),"",VLOOKUP($I24,'[1]PRIPREMA '!$A$8:$O$23,5)))</f>
        <v/>
      </c>
      <c r="M24" s="3" t="str">
        <f>UPPER(IF(($I24=0) + ($I24=" "),"",VLOOKUP($I24,'[1]PRIPREMA '!$A$8:$O$23,6)))</f>
        <v/>
      </c>
      <c r="N24" s="4"/>
      <c r="O24" s="4" t="str">
        <f t="shared" si="2"/>
        <v xml:space="preserve"> </v>
      </c>
      <c r="P24" s="4" t="str">
        <f t="shared" si="3"/>
        <v xml:space="preserve"> </v>
      </c>
      <c r="Q24" s="3" t="str">
        <f>UPPER(IF(($O24=0) + ($O24=" "),"",VLOOKUP($O24,'[1]PRIPREMA '!$A$8:$C$23,2)))</f>
        <v/>
      </c>
      <c r="R24" s="3" t="str">
        <f>UPPER(IF(($O24=0) + ($O24=" "),"",VLOOKUP($O24,'[1]PRIPREMA '!$A$8:$C$23,3)))</f>
        <v/>
      </c>
      <c r="S24" s="2"/>
    </row>
    <row r="25" spans="1:29" ht="15.75" thickBot="1"/>
    <row r="26" spans="1:29">
      <c r="A26" s="25" t="s">
        <v>28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7"/>
      <c r="R26" s="27"/>
      <c r="S26" s="28"/>
    </row>
    <row r="27" spans="1:29" ht="15.75" thickBot="1">
      <c r="A27" s="7"/>
      <c r="B27" s="3"/>
      <c r="C27" s="29" t="s">
        <v>22</v>
      </c>
      <c r="D27" s="30"/>
      <c r="E27" s="30"/>
      <c r="F27" s="30"/>
      <c r="G27" s="31"/>
      <c r="H27" s="3"/>
      <c r="I27" s="3"/>
      <c r="J27" s="29" t="s">
        <v>21</v>
      </c>
      <c r="K27" s="30"/>
      <c r="L27" s="30"/>
      <c r="M27" s="31"/>
      <c r="N27" s="24" t="s">
        <v>20</v>
      </c>
      <c r="O27" s="3"/>
      <c r="P27" s="3"/>
      <c r="Q27" s="32" t="s">
        <v>19</v>
      </c>
      <c r="R27" s="33"/>
      <c r="S27" s="6"/>
    </row>
    <row r="28" spans="1:29" ht="19.5" thickBot="1">
      <c r="A28" s="7"/>
      <c r="B28" s="3" t="s">
        <v>18</v>
      </c>
      <c r="C28" s="3" t="s">
        <v>10</v>
      </c>
      <c r="D28" s="3" t="s">
        <v>11</v>
      </c>
      <c r="E28" s="3" t="s">
        <v>17</v>
      </c>
      <c r="F28" s="3" t="s">
        <v>15</v>
      </c>
      <c r="G28" s="9" t="s">
        <v>14</v>
      </c>
      <c r="H28" s="3"/>
      <c r="I28" s="3" t="s">
        <v>16</v>
      </c>
      <c r="J28" s="3" t="s">
        <v>10</v>
      </c>
      <c r="K28" s="3" t="s">
        <v>11</v>
      </c>
      <c r="L28" s="3" t="s">
        <v>15</v>
      </c>
      <c r="M28" s="9" t="s">
        <v>14</v>
      </c>
      <c r="N28" s="24"/>
      <c r="O28" s="3" t="s">
        <v>13</v>
      </c>
      <c r="P28" s="3" t="s">
        <v>12</v>
      </c>
      <c r="Q28" s="8" t="s">
        <v>11</v>
      </c>
      <c r="R28" s="8" t="s">
        <v>10</v>
      </c>
      <c r="S28" s="6" t="s">
        <v>9</v>
      </c>
      <c r="V28" s="14" t="s">
        <v>27</v>
      </c>
      <c r="W28" s="13" t="s">
        <v>26</v>
      </c>
      <c r="X28" s="12" t="s">
        <v>25</v>
      </c>
      <c r="Y28" s="11" t="s">
        <v>8</v>
      </c>
      <c r="Z28" s="10" t="s">
        <v>8</v>
      </c>
      <c r="AA28" s="10" t="s">
        <v>8</v>
      </c>
      <c r="AB28" s="10" t="s">
        <v>8</v>
      </c>
      <c r="AC28" s="10" t="s">
        <v>24</v>
      </c>
    </row>
    <row r="29" spans="1:29">
      <c r="A29" s="7" t="s">
        <v>8</v>
      </c>
      <c r="B29" s="3"/>
      <c r="C29" s="3" t="str">
        <f>UPPER(IF(($B29=0) + ($B29=" "),"",VLOOKUP($B29,'[1]PRIPREMA '!$A$8:$O$23,2)))</f>
        <v/>
      </c>
      <c r="D29" s="3" t="str">
        <f>UPPER(IF(($B29=0) + ($B29=" "),"",VLOOKUP($B29,'[1]PRIPREMA '!$A$8:$O$23,3)))</f>
        <v/>
      </c>
      <c r="E29" s="3" t="str">
        <f>UPPER(IF(($B29=0) + ($B29=" "),"",VLOOKUP($B29,'[1]PRIPREMA '!$A$8:$O$23,4)))</f>
        <v/>
      </c>
      <c r="F29" s="3" t="str">
        <f>UPPER(IF(($B29=0) + ($B29=" "),"",VLOOKUP($B29,'[1]PRIPREMA '!$A$8:$O$23,5)))</f>
        <v/>
      </c>
      <c r="G29" s="3" t="str">
        <f>UPPER(IF(($B29=0) + ($B29=" "),"",VLOOKUP($B29,'[1]PRIPREMA '!$A$8:$O$23,6)))</f>
        <v/>
      </c>
      <c r="H29" s="3" t="s">
        <v>0</v>
      </c>
      <c r="I29" s="3"/>
      <c r="J29" s="3" t="str">
        <f>UPPER(IF(($I29=0) + ($I29=" "),"",VLOOKUP($I29,'[1]PRIPREMA '!$A$8:$O$23,2)))</f>
        <v/>
      </c>
      <c r="K29" s="3" t="str">
        <f>UPPER(IF(($I29=0) + ($I29=" "),"",VLOOKUP($I29,'[1]PRIPREMA '!$A$8:$O$23,3)))</f>
        <v/>
      </c>
      <c r="L29" s="3" t="str">
        <f>UPPER(IF(($I29=0) + ($I29=" "),"",VLOOKUP($I29,'[1]PRIPREMA '!$A$8:$O$23,5)))</f>
        <v/>
      </c>
      <c r="M29" s="3" t="str">
        <f>UPPER(IF(($I29=0) + ($I29=" "),"",VLOOKUP($I29,'[1]PRIPREMA '!$A$8:$O$23,6)))</f>
        <v/>
      </c>
      <c r="N29" s="3"/>
      <c r="O29" s="3" t="str">
        <f t="shared" ref="O29:O36" si="4">IF($N29=1,$B29,IF($N29=2,$I29," "))</f>
        <v xml:space="preserve"> </v>
      </c>
      <c r="P29" s="3" t="str">
        <f t="shared" ref="P29:P36" si="5">IF($N29=1,$I29,IF($N29=2,$B29," "))</f>
        <v xml:space="preserve"> </v>
      </c>
      <c r="Q29" s="3" t="str">
        <f>UPPER(IF(($O29=0) + ($O29=" "),"",VLOOKUP($O29,'[1]PRIPREMA '!$A$8:$C$23,2)))</f>
        <v/>
      </c>
      <c r="R29" s="3" t="str">
        <f>UPPER(IF(($O29=0) + ($O29=" "),"",VLOOKUP($O29,'[1]PRIPREMA '!$A$8:$C$23,3)))</f>
        <v/>
      </c>
      <c r="S29" s="6"/>
      <c r="V29" s="3">
        <v>1</v>
      </c>
      <c r="W29" s="3">
        <f>'[1]RADNI 16'!$J4</f>
        <v>0</v>
      </c>
      <c r="X29" s="3">
        <f>'[1]RADNI 16'!$K4</f>
        <v>0</v>
      </c>
      <c r="Y29" s="3"/>
      <c r="Z29" s="3"/>
      <c r="AA29" s="3"/>
      <c r="AB29" s="3"/>
      <c r="AC29" s="3"/>
    </row>
    <row r="30" spans="1:29">
      <c r="A30" s="7" t="s">
        <v>7</v>
      </c>
      <c r="B30" s="3"/>
      <c r="C30" s="3" t="str">
        <f>UPPER(IF(($B30=0) + ($B30=" "),"",VLOOKUP($B30,'[1]PRIPREMA '!$A$8:$O$23,2)))</f>
        <v/>
      </c>
      <c r="D30" s="3" t="str">
        <f>UPPER(IF(($B30=0) + ($B30=" "),"",VLOOKUP($B30,'[1]PRIPREMA '!$A$8:$O$23,3)))</f>
        <v/>
      </c>
      <c r="E30" s="3" t="str">
        <f>UPPER(IF(($B30=0) + ($B30=" "),"",VLOOKUP($B30,'[1]PRIPREMA '!$A$8:$O$23,4)))</f>
        <v/>
      </c>
      <c r="F30" s="3" t="str">
        <f>UPPER(IF(($B30=0) + ($B30=" "),"",VLOOKUP($B30,'[1]PRIPREMA '!$A$8:$O$23,5)))</f>
        <v/>
      </c>
      <c r="G30" s="3" t="str">
        <f>UPPER(IF(($B30=0) + ($B30=" "),"",VLOOKUP($B30,'[1]PRIPREMA '!$A$8:$O$23,6)))</f>
        <v/>
      </c>
      <c r="H30" s="3" t="s">
        <v>0</v>
      </c>
      <c r="I30" s="3"/>
      <c r="J30" s="3" t="str">
        <f>UPPER(IF(($I30=0) + ($I30=" "),"",VLOOKUP($I30,'[1]PRIPREMA '!$A$8:$O$23,2)))</f>
        <v/>
      </c>
      <c r="K30" s="3" t="str">
        <f>UPPER(IF(($I30=0) + ($I30=" "),"",VLOOKUP($I30,'[1]PRIPREMA '!$A$8:$O$23,3)))</f>
        <v/>
      </c>
      <c r="L30" s="3" t="str">
        <f>UPPER(IF(($I30=0) + ($I30=" "),"",VLOOKUP($I30,'[1]PRIPREMA '!$A$8:$O$23,5)))</f>
        <v/>
      </c>
      <c r="M30" s="3" t="str">
        <f>UPPER(IF(($I30=0) + ($I30=" "),"",VLOOKUP($I30,'[1]PRIPREMA '!$A$8:$O$23,6)))</f>
        <v/>
      </c>
      <c r="N30" s="3"/>
      <c r="O30" s="3" t="str">
        <f t="shared" si="4"/>
        <v xml:space="preserve"> </v>
      </c>
      <c r="P30" s="3" t="str">
        <f t="shared" si="5"/>
        <v xml:space="preserve"> </v>
      </c>
      <c r="Q30" s="3" t="str">
        <f>UPPER(IF(($O30=0) + ($O30=" "),"",VLOOKUP($O30,'[1]PRIPREMA '!$A$8:$C$23,2)))</f>
        <v/>
      </c>
      <c r="R30" s="3" t="str">
        <f>UPPER(IF(($O30=0) + ($O30=" "),"",VLOOKUP($O30,'[1]PRIPREMA '!$A$8:$C$23,3)))</f>
        <v/>
      </c>
      <c r="S30" s="6"/>
      <c r="V30" s="3">
        <v>2</v>
      </c>
      <c r="W30" s="3">
        <f>'[1]RADNI 16'!$J5</f>
        <v>0</v>
      </c>
      <c r="X30" s="3">
        <f>'[1]RADNI 16'!$K5</f>
        <v>0</v>
      </c>
      <c r="Y30" s="3"/>
      <c r="Z30" s="3"/>
      <c r="AA30" s="3"/>
      <c r="AB30" s="3"/>
      <c r="AC30" s="3"/>
    </row>
    <row r="31" spans="1:29">
      <c r="A31" s="7" t="s">
        <v>6</v>
      </c>
      <c r="B31" s="3"/>
      <c r="C31" s="3" t="str">
        <f>UPPER(IF(($B31=0) + ($B31=" "),"",VLOOKUP($B31,'[1]PRIPREMA '!$A$8:$O$23,2)))</f>
        <v/>
      </c>
      <c r="D31" s="3" t="str">
        <f>UPPER(IF(($B31=0) + ($B31=" "),"",VLOOKUP($B31,'[1]PRIPREMA '!$A$8:$O$23,3)))</f>
        <v/>
      </c>
      <c r="E31" s="3" t="str">
        <f>UPPER(IF(($B31=0) + ($B31=" "),"",VLOOKUP($B31,'[1]PRIPREMA '!$A$8:$O$23,4)))</f>
        <v/>
      </c>
      <c r="F31" s="3" t="str">
        <f>UPPER(IF(($B31=0) + ($B31=" "),"",VLOOKUP($B31,'[1]PRIPREMA '!$A$8:$O$23,5)))</f>
        <v/>
      </c>
      <c r="G31" s="3" t="str">
        <f>UPPER(IF(($B31=0) + ($B31=" "),"",VLOOKUP($B31,'[1]PRIPREMA '!$A$8:$O$23,6)))</f>
        <v/>
      </c>
      <c r="H31" s="3" t="s">
        <v>0</v>
      </c>
      <c r="I31" s="3"/>
      <c r="J31" s="3" t="str">
        <f>UPPER(IF(($I31=0) + ($I31=" "),"",VLOOKUP($I31,'[1]PRIPREMA '!$A$8:$O$23,2)))</f>
        <v/>
      </c>
      <c r="K31" s="3" t="str">
        <f>UPPER(IF(($I31=0) + ($I31=" "),"",VLOOKUP($I31,'[1]PRIPREMA '!$A$8:$O$23,3)))</f>
        <v/>
      </c>
      <c r="L31" s="3" t="str">
        <f>UPPER(IF(($I31=0) + ($I31=" "),"",VLOOKUP($I31,'[1]PRIPREMA '!$A$8:$O$23,5)))</f>
        <v/>
      </c>
      <c r="M31" s="3" t="str">
        <f>UPPER(IF(($I31=0) + ($I31=" "),"",VLOOKUP($I31,'[1]PRIPREMA '!$A$8:$O$23,6)))</f>
        <v/>
      </c>
      <c r="N31" s="3"/>
      <c r="O31" s="3" t="str">
        <f t="shared" si="4"/>
        <v xml:space="preserve"> </v>
      </c>
      <c r="P31" s="3" t="str">
        <f t="shared" si="5"/>
        <v xml:space="preserve"> </v>
      </c>
      <c r="Q31" s="3" t="str">
        <f>UPPER(IF(($O31=0) + ($O31=" "),"",VLOOKUP($O31,'[1]PRIPREMA '!$A$8:$C$23,2)))</f>
        <v/>
      </c>
      <c r="R31" s="3" t="str">
        <f>UPPER(IF(($O31=0) + ($O31=" "),"",VLOOKUP($O31,'[1]PRIPREMA '!$A$8:$C$23,3)))</f>
        <v/>
      </c>
      <c r="S31" s="6"/>
      <c r="V31" s="3">
        <v>3</v>
      </c>
      <c r="W31" s="3">
        <f>'[1]RADNI 16'!$J6</f>
        <v>0</v>
      </c>
      <c r="X31" s="3">
        <f>'[1]RADNI 16'!$K6</f>
        <v>0</v>
      </c>
      <c r="Y31" s="3"/>
      <c r="Z31" s="3"/>
      <c r="AA31" s="3"/>
      <c r="AB31" s="3"/>
      <c r="AC31" s="3"/>
    </row>
    <row r="32" spans="1:29">
      <c r="A32" s="7" t="s">
        <v>5</v>
      </c>
      <c r="B32" s="3"/>
      <c r="C32" s="3" t="str">
        <f>UPPER(IF(($B32=0) + ($B32=" "),"",VLOOKUP($B32,'[1]PRIPREMA '!$A$8:$O$23,2)))</f>
        <v/>
      </c>
      <c r="D32" s="3" t="str">
        <f>UPPER(IF(($B32=0) + ($B32=" "),"",VLOOKUP($B32,'[1]PRIPREMA '!$A$8:$O$23,3)))</f>
        <v/>
      </c>
      <c r="E32" s="3" t="str">
        <f>UPPER(IF(($B32=0) + ($B32=" "),"",VLOOKUP($B32,'[1]PRIPREMA '!$A$8:$O$23,4)))</f>
        <v/>
      </c>
      <c r="F32" s="3" t="str">
        <f>UPPER(IF(($B32=0) + ($B32=" "),"",VLOOKUP($B32,'[1]PRIPREMA '!$A$8:$O$23,5)))</f>
        <v/>
      </c>
      <c r="G32" s="3" t="str">
        <f>UPPER(IF(($B32=0) + ($B32=" "),"",VLOOKUP($B32,'[1]PRIPREMA '!$A$8:$O$23,6)))</f>
        <v/>
      </c>
      <c r="H32" s="3" t="s">
        <v>0</v>
      </c>
      <c r="I32" s="3"/>
      <c r="J32" s="3" t="str">
        <f>UPPER(IF(($I32=0) + ($I32=" "),"",VLOOKUP($I32,'[1]PRIPREMA '!$A$8:$O$23,2)))</f>
        <v/>
      </c>
      <c r="K32" s="3" t="str">
        <f>UPPER(IF(($I32=0) + ($I32=" "),"",VLOOKUP($I32,'[1]PRIPREMA '!$A$8:$O$23,3)))</f>
        <v/>
      </c>
      <c r="L32" s="3" t="str">
        <f>UPPER(IF(($I32=0) + ($I32=" "),"",VLOOKUP($I32,'[1]PRIPREMA '!$A$8:$O$23,5)))</f>
        <v/>
      </c>
      <c r="M32" s="3" t="str">
        <f>UPPER(IF(($I32=0) + ($I32=" "),"",VLOOKUP($I32,'[1]PRIPREMA '!$A$8:$O$23,6)))</f>
        <v/>
      </c>
      <c r="N32" s="3"/>
      <c r="O32" s="3" t="str">
        <f t="shared" si="4"/>
        <v xml:space="preserve"> </v>
      </c>
      <c r="P32" s="3" t="str">
        <f t="shared" si="5"/>
        <v xml:space="preserve"> </v>
      </c>
      <c r="Q32" s="3" t="str">
        <f>UPPER(IF(($O32=0) + ($O32=" "),"",VLOOKUP($O32,'[1]PRIPREMA '!$A$8:$C$23,2)))</f>
        <v/>
      </c>
      <c r="R32" s="3" t="str">
        <f>UPPER(IF(($O32=0) + ($O32=" "),"",VLOOKUP($O32,'[1]PRIPREMA '!$A$8:$C$23,3)))</f>
        <v/>
      </c>
      <c r="S32" s="6"/>
      <c r="V32" s="3">
        <v>4</v>
      </c>
      <c r="W32" s="3">
        <f>'[1]RADNI 16'!$J7</f>
        <v>0</v>
      </c>
      <c r="X32" s="3">
        <f>'[1]RADNI 16'!$K7</f>
        <v>0</v>
      </c>
      <c r="Y32" s="3"/>
      <c r="Z32" s="3"/>
      <c r="AA32" s="3"/>
      <c r="AB32" s="3"/>
      <c r="AC32" s="3"/>
    </row>
    <row r="33" spans="1:29">
      <c r="A33" s="7" t="s">
        <v>4</v>
      </c>
      <c r="B33" s="3"/>
      <c r="C33" s="3" t="str">
        <f>UPPER(IF(($B33=0) + ($B33=" "),"",VLOOKUP($B33,'[1]PRIPREMA '!$A$8:$O$23,2)))</f>
        <v/>
      </c>
      <c r="D33" s="3" t="str">
        <f>UPPER(IF(($B33=0) + ($B33=" "),"",VLOOKUP($B33,'[1]PRIPREMA '!$A$8:$O$23,3)))</f>
        <v/>
      </c>
      <c r="E33" s="3" t="str">
        <f>UPPER(IF(($B33=0) + ($B33=" "),"",VLOOKUP($B33,'[1]PRIPREMA '!$A$8:$O$23,4)))</f>
        <v/>
      </c>
      <c r="F33" s="3" t="str">
        <f>UPPER(IF(($B33=0) + ($B33=" "),"",VLOOKUP($B33,'[1]PRIPREMA '!$A$8:$O$23,5)))</f>
        <v/>
      </c>
      <c r="G33" s="3" t="str">
        <f>UPPER(IF(($B33=0) + ($B33=" "),"",VLOOKUP($B33,'[1]PRIPREMA '!$A$8:$O$23,6)))</f>
        <v/>
      </c>
      <c r="H33" s="3" t="s">
        <v>0</v>
      </c>
      <c r="I33" s="3"/>
      <c r="J33" s="3" t="str">
        <f>UPPER(IF(($I33=0) + ($I33=" "),"",VLOOKUP($I33,'[1]PRIPREMA '!$A$8:$O$23,2)))</f>
        <v/>
      </c>
      <c r="K33" s="3" t="str">
        <f>UPPER(IF(($I33=0) + ($I33=" "),"",VLOOKUP($I33,'[1]PRIPREMA '!$A$8:$O$23,3)))</f>
        <v/>
      </c>
      <c r="L33" s="3" t="str">
        <f>UPPER(IF(($I33=0) + ($I33=" "),"",VLOOKUP($I33,'[1]PRIPREMA '!$A$8:$O$23,5)))</f>
        <v/>
      </c>
      <c r="M33" s="3" t="str">
        <f>UPPER(IF(($I33=0) + ($I33=" "),"",VLOOKUP($I33,'[1]PRIPREMA '!$A$8:$O$23,6)))</f>
        <v/>
      </c>
      <c r="N33" s="3"/>
      <c r="O33" s="3" t="str">
        <f t="shared" si="4"/>
        <v xml:space="preserve"> </v>
      </c>
      <c r="P33" s="3" t="str">
        <f t="shared" si="5"/>
        <v xml:space="preserve"> </v>
      </c>
      <c r="Q33" s="3" t="str">
        <f>UPPER(IF(($O33=0) + ($O33=" "),"",VLOOKUP($O33,'[1]PRIPREMA '!$A$8:$C$23,2)))</f>
        <v/>
      </c>
      <c r="R33" s="3" t="str">
        <f>UPPER(IF(($O33=0) + ($O33=" "),"",VLOOKUP($O33,'[1]PRIPREMA '!$A$8:$C$23,3)))</f>
        <v/>
      </c>
      <c r="S33" s="6"/>
      <c r="V33" s="3">
        <v>5</v>
      </c>
      <c r="W33" s="3">
        <f>'[1]RADNI 16'!$J8</f>
        <v>0</v>
      </c>
      <c r="X33" s="3">
        <f>'[1]RADNI 16'!$K8</f>
        <v>0</v>
      </c>
      <c r="Y33" s="3"/>
      <c r="Z33" s="3"/>
      <c r="AA33" s="3"/>
      <c r="AB33" s="3"/>
      <c r="AC33" s="3"/>
    </row>
    <row r="34" spans="1:29">
      <c r="A34" s="7" t="s">
        <v>3</v>
      </c>
      <c r="B34" s="3"/>
      <c r="C34" s="3" t="str">
        <f>UPPER(IF(($B34=0) + ($B34=" "),"",VLOOKUP($B34,'[1]PRIPREMA '!$A$8:$O$23,2)))</f>
        <v/>
      </c>
      <c r="D34" s="3" t="str">
        <f>UPPER(IF(($B34=0) + ($B34=" "),"",VLOOKUP($B34,'[1]PRIPREMA '!$A$8:$O$23,3)))</f>
        <v/>
      </c>
      <c r="E34" s="3" t="str">
        <f>UPPER(IF(($B34=0) + ($B34=" "),"",VLOOKUP($B34,'[1]PRIPREMA '!$A$8:$O$23,4)))</f>
        <v/>
      </c>
      <c r="F34" s="3" t="str">
        <f>UPPER(IF(($B34=0) + ($B34=" "),"",VLOOKUP($B34,'[1]PRIPREMA '!$A$8:$O$23,5)))</f>
        <v/>
      </c>
      <c r="G34" s="3" t="str">
        <f>UPPER(IF(($B34=0) + ($B34=" "),"",VLOOKUP($B34,'[1]PRIPREMA '!$A$8:$O$23,6)))</f>
        <v/>
      </c>
      <c r="H34" s="3" t="s">
        <v>0</v>
      </c>
      <c r="I34" s="3"/>
      <c r="J34" s="3" t="str">
        <f>UPPER(IF(($I34=0) + ($I34=" "),"",VLOOKUP($I34,'[1]PRIPREMA '!$A$8:$O$23,2)))</f>
        <v/>
      </c>
      <c r="K34" s="3" t="str">
        <f>UPPER(IF(($I34=0) + ($I34=" "),"",VLOOKUP($I34,'[1]PRIPREMA '!$A$8:$O$23,3)))</f>
        <v/>
      </c>
      <c r="L34" s="3" t="str">
        <f>UPPER(IF(($I34=0) + ($I34=" "),"",VLOOKUP($I34,'[1]PRIPREMA '!$A$8:$O$23,5)))</f>
        <v/>
      </c>
      <c r="M34" s="3" t="str">
        <f>UPPER(IF(($I34=0) + ($I34=" "),"",VLOOKUP($I34,'[1]PRIPREMA '!$A$8:$O$23,6)))</f>
        <v/>
      </c>
      <c r="N34" s="3"/>
      <c r="O34" s="3" t="str">
        <f t="shared" si="4"/>
        <v xml:space="preserve"> </v>
      </c>
      <c r="P34" s="3" t="str">
        <f t="shared" si="5"/>
        <v xml:space="preserve"> </v>
      </c>
      <c r="Q34" s="3" t="str">
        <f>UPPER(IF(($O34=0) + ($O34=" "),"",VLOOKUP($O34,'[1]PRIPREMA '!$A$8:$C$23,2)))</f>
        <v/>
      </c>
      <c r="R34" s="3" t="str">
        <f>UPPER(IF(($O34=0) + ($O34=" "),"",VLOOKUP($O34,'[1]PRIPREMA '!$A$8:$C$23,3)))</f>
        <v/>
      </c>
      <c r="S34" s="6"/>
      <c r="V34" s="3">
        <v>6</v>
      </c>
      <c r="W34" s="3">
        <f>'[1]RADNI 16'!$J9</f>
        <v>0</v>
      </c>
      <c r="X34" s="3">
        <f>'[1]RADNI 16'!$K9</f>
        <v>0</v>
      </c>
      <c r="Y34" s="3"/>
      <c r="Z34" s="3"/>
      <c r="AA34" s="3"/>
      <c r="AB34" s="3"/>
      <c r="AC34" s="3"/>
    </row>
    <row r="35" spans="1:29">
      <c r="A35" s="7" t="s">
        <v>2</v>
      </c>
      <c r="B35" s="3"/>
      <c r="C35" s="3" t="str">
        <f>UPPER(IF(($B35=0) + ($B35=" "),"",VLOOKUP($B35,'[1]PRIPREMA '!$A$8:$O$23,2)))</f>
        <v/>
      </c>
      <c r="D35" s="3" t="str">
        <f>UPPER(IF(($B35=0) + ($B35=" "),"",VLOOKUP($B35,'[1]PRIPREMA '!$A$8:$O$23,3)))</f>
        <v/>
      </c>
      <c r="E35" s="3" t="str">
        <f>UPPER(IF(($B35=0) + ($B35=" "),"",VLOOKUP($B35,'[1]PRIPREMA '!$A$8:$O$23,4)))</f>
        <v/>
      </c>
      <c r="F35" s="3" t="str">
        <f>UPPER(IF(($B35=0) + ($B35=" "),"",VLOOKUP($B35,'[1]PRIPREMA '!$A$8:$O$23,5)))</f>
        <v/>
      </c>
      <c r="G35" s="3" t="str">
        <f>UPPER(IF(($B35=0) + ($B35=" "),"",VLOOKUP($B35,'[1]PRIPREMA '!$A$8:$O$23,6)))</f>
        <v/>
      </c>
      <c r="H35" s="3" t="s">
        <v>0</v>
      </c>
      <c r="I35" s="3"/>
      <c r="J35" s="3" t="str">
        <f>UPPER(IF(($I35=0) + ($I35=" "),"",VLOOKUP($I35,'[1]PRIPREMA '!$A$8:$O$23,2)))</f>
        <v/>
      </c>
      <c r="K35" s="3" t="str">
        <f>UPPER(IF(($I35=0) + ($I35=" "),"",VLOOKUP($I35,'[1]PRIPREMA '!$A$8:$O$23,3)))</f>
        <v/>
      </c>
      <c r="L35" s="3" t="str">
        <f>UPPER(IF(($I35=0) + ($I35=" "),"",VLOOKUP($I35,'[1]PRIPREMA '!$A$8:$O$23,5)))</f>
        <v/>
      </c>
      <c r="M35" s="3" t="str">
        <f>UPPER(IF(($I35=0) + ($I35=" "),"",VLOOKUP($I35,'[1]PRIPREMA '!$A$8:$O$23,6)))</f>
        <v/>
      </c>
      <c r="N35" s="3"/>
      <c r="O35" s="3" t="str">
        <f t="shared" si="4"/>
        <v xml:space="preserve"> </v>
      </c>
      <c r="P35" s="3" t="str">
        <f t="shared" si="5"/>
        <v xml:space="preserve"> </v>
      </c>
      <c r="Q35" s="3" t="str">
        <f>UPPER(IF(($O35=0) + ($O35=" "),"",VLOOKUP($O35,'[1]PRIPREMA '!$A$8:$C$23,2)))</f>
        <v/>
      </c>
      <c r="R35" s="3" t="str">
        <f>UPPER(IF(($O35=0) + ($O35=" "),"",VLOOKUP($O35,'[1]PRIPREMA '!$A$8:$C$23,3)))</f>
        <v/>
      </c>
      <c r="S35" s="6"/>
      <c r="V35" s="3">
        <v>7</v>
      </c>
      <c r="W35" s="3">
        <f>'[1]RADNI 16'!$J10</f>
        <v>0</v>
      </c>
      <c r="X35" s="3">
        <f>'[1]RADNI 16'!$K10</f>
        <v>0</v>
      </c>
      <c r="Y35" s="3"/>
      <c r="Z35" s="3"/>
      <c r="AA35" s="3"/>
      <c r="AB35" s="3"/>
      <c r="AC35" s="3"/>
    </row>
    <row r="36" spans="1:29" ht="15.75" thickBot="1">
      <c r="A36" s="5" t="s">
        <v>1</v>
      </c>
      <c r="B36" s="4"/>
      <c r="C36" s="3" t="str">
        <f>UPPER(IF(($B36=0) + ($B36=" "),"",VLOOKUP($B36,'[1]PRIPREMA '!$A$8:$O$23,2)))</f>
        <v/>
      </c>
      <c r="D36" s="3" t="str">
        <f>UPPER(IF(($B36=0) + ($B36=" "),"",VLOOKUP($B36,'[1]PRIPREMA '!$A$8:$O$23,3)))</f>
        <v/>
      </c>
      <c r="E36" s="3" t="str">
        <f>UPPER(IF(($B36=0) + ($B36=" "),"",VLOOKUP($B36,'[1]PRIPREMA '!$A$8:$O$23,4)))</f>
        <v/>
      </c>
      <c r="F36" s="3" t="str">
        <f>UPPER(IF(($B36=0) + ($B36=" "),"",VLOOKUP($B36,'[1]PRIPREMA '!$A$8:$O$23,5)))</f>
        <v/>
      </c>
      <c r="G36" s="3" t="str">
        <f>UPPER(IF(($B36=0) + ($B36=" "),"",VLOOKUP($B36,'[1]PRIPREMA '!$A$8:$O$23,6)))</f>
        <v/>
      </c>
      <c r="H36" s="4" t="s">
        <v>0</v>
      </c>
      <c r="I36" s="4"/>
      <c r="J36" s="3" t="str">
        <f>UPPER(IF(($I36=0) + ($I36=" "),"",VLOOKUP($I36,'[1]PRIPREMA '!$A$8:$O$23,2)))</f>
        <v/>
      </c>
      <c r="K36" s="3" t="str">
        <f>UPPER(IF(($I36=0) + ($I36=" "),"",VLOOKUP($I36,'[1]PRIPREMA '!$A$8:$O$23,3)))</f>
        <v/>
      </c>
      <c r="L36" s="3" t="str">
        <f>UPPER(IF(($I36=0) + ($I36=" "),"",VLOOKUP($I36,'[1]PRIPREMA '!$A$8:$O$23,5)))</f>
        <v/>
      </c>
      <c r="M36" s="3" t="str">
        <f>UPPER(IF(($I36=0) + ($I36=" "),"",VLOOKUP($I36,'[1]PRIPREMA '!$A$8:$O$23,6)))</f>
        <v/>
      </c>
      <c r="N36" s="4"/>
      <c r="O36" s="4" t="str">
        <f t="shared" si="4"/>
        <v xml:space="preserve"> </v>
      </c>
      <c r="P36" s="4" t="str">
        <f t="shared" si="5"/>
        <v xml:space="preserve"> </v>
      </c>
      <c r="Q36" s="3" t="str">
        <f>UPPER(IF(($O36=0) + ($O36=" "),"",VLOOKUP($O36,'[1]PRIPREMA '!$A$8:$C$23,2)))</f>
        <v/>
      </c>
      <c r="R36" s="3" t="str">
        <f>UPPER(IF(($O36=0) + ($O36=" "),"",VLOOKUP($O36,'[1]PRIPREMA '!$A$8:$C$23,3)))</f>
        <v/>
      </c>
      <c r="S36" s="2"/>
      <c r="V36" s="3">
        <v>8</v>
      </c>
      <c r="W36" s="3">
        <f>'[1]RADNI 16'!$J11</f>
        <v>0</v>
      </c>
      <c r="X36" s="3">
        <f>'[1]RADNI 16'!$K11</f>
        <v>0</v>
      </c>
      <c r="Y36" s="3"/>
      <c r="Z36" s="3"/>
      <c r="AA36" s="3"/>
      <c r="AB36" s="3"/>
      <c r="AC36" s="3"/>
    </row>
    <row r="37" spans="1:29" ht="15.75" thickBot="1">
      <c r="V37" s="3">
        <v>9</v>
      </c>
      <c r="W37" s="3">
        <f>'[1]RADNI 16'!$J12</f>
        <v>0</v>
      </c>
      <c r="X37" s="3">
        <f>'[1]RADNI 16'!$K12</f>
        <v>0</v>
      </c>
      <c r="Y37" s="3"/>
      <c r="Z37" s="3"/>
      <c r="AA37" s="3"/>
      <c r="AB37" s="3"/>
      <c r="AC37" s="3"/>
    </row>
    <row r="38" spans="1:29">
      <c r="A38" s="25" t="s">
        <v>23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7"/>
      <c r="R38" s="27"/>
      <c r="S38" s="28"/>
      <c r="V38" s="3">
        <v>10</v>
      </c>
      <c r="W38" s="3">
        <f>'[1]RADNI 16'!$J13</f>
        <v>0</v>
      </c>
      <c r="X38" s="3">
        <f>'[1]RADNI 16'!$K13</f>
        <v>0</v>
      </c>
      <c r="Y38" s="3"/>
      <c r="Z38" s="3"/>
      <c r="AA38" s="3"/>
      <c r="AB38" s="3"/>
      <c r="AC38" s="3"/>
    </row>
    <row r="39" spans="1:29">
      <c r="A39" s="7"/>
      <c r="B39" s="3"/>
      <c r="C39" s="29" t="s">
        <v>22</v>
      </c>
      <c r="D39" s="30"/>
      <c r="E39" s="30"/>
      <c r="F39" s="30"/>
      <c r="G39" s="31"/>
      <c r="H39" s="3"/>
      <c r="I39" s="3"/>
      <c r="J39" s="29" t="s">
        <v>21</v>
      </c>
      <c r="K39" s="30"/>
      <c r="L39" s="30"/>
      <c r="M39" s="31"/>
      <c r="N39" s="24" t="s">
        <v>20</v>
      </c>
      <c r="O39" s="3"/>
      <c r="P39" s="3"/>
      <c r="Q39" s="32" t="s">
        <v>19</v>
      </c>
      <c r="R39" s="33"/>
      <c r="S39" s="6"/>
      <c r="V39" s="3">
        <v>11</v>
      </c>
      <c r="W39" s="3">
        <f>'[1]RADNI 16'!$J14</f>
        <v>0</v>
      </c>
      <c r="X39" s="3">
        <f>'[1]RADNI 16'!$K14</f>
        <v>0</v>
      </c>
      <c r="Y39" s="3"/>
      <c r="Z39" s="3"/>
      <c r="AA39" s="3"/>
      <c r="AB39" s="3"/>
      <c r="AC39" s="3"/>
    </row>
    <row r="40" spans="1:29">
      <c r="A40" s="7"/>
      <c r="B40" s="3" t="s">
        <v>18</v>
      </c>
      <c r="C40" s="3" t="s">
        <v>10</v>
      </c>
      <c r="D40" s="3" t="s">
        <v>11</v>
      </c>
      <c r="E40" s="3" t="s">
        <v>17</v>
      </c>
      <c r="F40" s="3" t="s">
        <v>15</v>
      </c>
      <c r="G40" s="9" t="s">
        <v>14</v>
      </c>
      <c r="H40" s="3"/>
      <c r="I40" s="3" t="s">
        <v>16</v>
      </c>
      <c r="J40" s="3" t="s">
        <v>10</v>
      </c>
      <c r="K40" s="3" t="s">
        <v>11</v>
      </c>
      <c r="L40" s="3" t="s">
        <v>15</v>
      </c>
      <c r="M40" s="9" t="s">
        <v>14</v>
      </c>
      <c r="N40" s="24"/>
      <c r="O40" s="3" t="s">
        <v>13</v>
      </c>
      <c r="P40" s="3" t="s">
        <v>12</v>
      </c>
      <c r="Q40" s="8" t="s">
        <v>11</v>
      </c>
      <c r="R40" s="8" t="s">
        <v>10</v>
      </c>
      <c r="S40" s="6" t="s">
        <v>9</v>
      </c>
      <c r="V40" s="3">
        <v>12</v>
      </c>
      <c r="W40" s="3">
        <f>'[1]RADNI 16'!$J15</f>
        <v>0</v>
      </c>
      <c r="X40" s="3">
        <f>'[1]RADNI 16'!$K15</f>
        <v>0</v>
      </c>
      <c r="Y40" s="3"/>
      <c r="Z40" s="3"/>
      <c r="AA40" s="3"/>
      <c r="AB40" s="3"/>
      <c r="AC40" s="3"/>
    </row>
    <row r="41" spans="1:29">
      <c r="A41" s="7" t="s">
        <v>8</v>
      </c>
      <c r="B41" s="3"/>
      <c r="C41" s="3" t="str">
        <f>UPPER(IF(($B41=0) + ($B41=" "),"",VLOOKUP($B41,'[1]PRIPREMA '!$A$8:$O$23,2)))</f>
        <v/>
      </c>
      <c r="D41" s="3" t="str">
        <f>UPPER(IF(($B41=0) + ($B41=" "),"",VLOOKUP($B41,'[1]PRIPREMA '!$A$8:$O$23,3)))</f>
        <v/>
      </c>
      <c r="E41" s="3" t="str">
        <f>UPPER(IF(($B41=0) + ($B41=" "),"",VLOOKUP($B41,'[1]PRIPREMA '!$A$8:$O$23,4)))</f>
        <v/>
      </c>
      <c r="F41" s="3" t="str">
        <f>UPPER(IF(($B41=0) + ($B41=" "),"",VLOOKUP($B41,'[1]PRIPREMA '!$A$8:$O$23,5)))</f>
        <v/>
      </c>
      <c r="G41" s="3" t="str">
        <f>UPPER(IF(($B41=0) + ($B41=" "),"",VLOOKUP($B41,'[1]PRIPREMA '!$A$8:$O$23,6)))</f>
        <v/>
      </c>
      <c r="H41" s="3" t="s">
        <v>0</v>
      </c>
      <c r="I41" s="3"/>
      <c r="J41" s="3" t="str">
        <f>UPPER(IF(($I41=0) + ($I41=" "),"",VLOOKUP($I41,'[1]PRIPREMA '!$A$8:$O$23,2)))</f>
        <v/>
      </c>
      <c r="K41" s="3" t="str">
        <f>UPPER(IF(($I41=0) + ($I41=" "),"",VLOOKUP($I41,'[1]PRIPREMA '!$A$8:$O$23,3)))</f>
        <v/>
      </c>
      <c r="L41" s="3" t="str">
        <f>UPPER(IF(($I41=0) + ($I41=" "),"",VLOOKUP($I41,'[1]PRIPREMA '!$A$8:$O$23,5)))</f>
        <v/>
      </c>
      <c r="M41" s="3" t="str">
        <f>UPPER(IF(($I41=0) + ($I41=" "),"",VLOOKUP($I41,'[1]PRIPREMA '!$A$8:$O$23,6)))</f>
        <v/>
      </c>
      <c r="N41" s="3"/>
      <c r="O41" s="3" t="str">
        <f t="shared" ref="O41:O48" si="6">IF($N41=1,$B41,IF($N41=2,$I41," "))</f>
        <v xml:space="preserve"> </v>
      </c>
      <c r="P41" s="3" t="str">
        <f t="shared" ref="P41:P48" si="7">IF($N41=1,$I41,IF($N41=2,$B41," "))</f>
        <v xml:space="preserve"> </v>
      </c>
      <c r="Q41" s="3" t="str">
        <f>UPPER(IF(($O41=0) + ($O41=" "),"",VLOOKUP($O41,'[1]PRIPREMA '!$A$8:$C$23,2)))</f>
        <v/>
      </c>
      <c r="R41" s="3" t="str">
        <f>UPPER(IF(($O41=0) + ($O41=" "),"",VLOOKUP($O41,'[1]PRIPREMA '!$A$8:$C$23,3)))</f>
        <v/>
      </c>
      <c r="S41" s="6"/>
      <c r="V41" s="3">
        <v>13</v>
      </c>
      <c r="W41" s="3">
        <f>'[1]RADNI 16'!$J16</f>
        <v>0</v>
      </c>
      <c r="X41" s="3">
        <f>'[1]RADNI 16'!$K16</f>
        <v>0</v>
      </c>
      <c r="Y41" s="3"/>
      <c r="Z41" s="3"/>
      <c r="AA41" s="3"/>
      <c r="AB41" s="3"/>
      <c r="AC41" s="3"/>
    </row>
    <row r="42" spans="1:29">
      <c r="A42" s="7" t="s">
        <v>7</v>
      </c>
      <c r="B42" s="3"/>
      <c r="C42" s="3" t="str">
        <f>UPPER(IF(($B42=0) + ($B42=" "),"",VLOOKUP($B42,'[1]PRIPREMA '!$A$8:$O$23,2)))</f>
        <v/>
      </c>
      <c r="D42" s="3" t="str">
        <f>UPPER(IF(($B42=0) + ($B42=" "),"",VLOOKUP($B42,'[1]PRIPREMA '!$A$8:$O$23,3)))</f>
        <v/>
      </c>
      <c r="E42" s="3" t="str">
        <f>UPPER(IF(($B42=0) + ($B42=" "),"",VLOOKUP($B42,'[1]PRIPREMA '!$A$8:$O$23,4)))</f>
        <v/>
      </c>
      <c r="F42" s="3" t="str">
        <f>UPPER(IF(($B42=0) + ($B42=" "),"",VLOOKUP($B42,'[1]PRIPREMA '!$A$8:$O$23,5)))</f>
        <v/>
      </c>
      <c r="G42" s="3" t="str">
        <f>UPPER(IF(($B42=0) + ($B42=" "),"",VLOOKUP($B42,'[1]PRIPREMA '!$A$8:$O$23,6)))</f>
        <v/>
      </c>
      <c r="H42" s="3" t="s">
        <v>0</v>
      </c>
      <c r="I42" s="3"/>
      <c r="J42" s="3" t="str">
        <f>UPPER(IF(($I42=0) + ($I42=" "),"",VLOOKUP($I42,'[1]PRIPREMA '!$A$8:$O$23,2)))</f>
        <v/>
      </c>
      <c r="K42" s="3" t="str">
        <f>UPPER(IF(($I42=0) + ($I42=" "),"",VLOOKUP($I42,'[1]PRIPREMA '!$A$8:$O$23,3)))</f>
        <v/>
      </c>
      <c r="L42" s="3" t="str">
        <f>UPPER(IF(($I42=0) + ($I42=" "),"",VLOOKUP($I42,'[1]PRIPREMA '!$A$8:$O$23,5)))</f>
        <v/>
      </c>
      <c r="M42" s="3" t="str">
        <f>UPPER(IF(($I42=0) + ($I42=" "),"",VLOOKUP($I42,'[1]PRIPREMA '!$A$8:$O$23,6)))</f>
        <v/>
      </c>
      <c r="N42" s="3"/>
      <c r="O42" s="3" t="str">
        <f t="shared" si="6"/>
        <v xml:space="preserve"> </v>
      </c>
      <c r="P42" s="3" t="str">
        <f t="shared" si="7"/>
        <v xml:space="preserve"> </v>
      </c>
      <c r="Q42" s="3" t="str">
        <f>UPPER(IF(($O42=0) + ($O42=" "),"",VLOOKUP($O42,'[1]PRIPREMA '!$A$8:$C$23,2)))</f>
        <v/>
      </c>
      <c r="R42" s="3" t="str">
        <f>UPPER(IF(($O42=0) + ($O42=" "),"",VLOOKUP($O42,'[1]PRIPREMA '!$A$8:$C$23,3)))</f>
        <v/>
      </c>
      <c r="S42" s="6"/>
      <c r="V42" s="3">
        <v>14</v>
      </c>
      <c r="W42" s="3">
        <f>'[1]RADNI 16'!$J17</f>
        <v>0</v>
      </c>
      <c r="X42" s="3">
        <f>'[1]RADNI 16'!$K17</f>
        <v>0</v>
      </c>
      <c r="Y42" s="3"/>
      <c r="Z42" s="3"/>
      <c r="AA42" s="3"/>
      <c r="AB42" s="3"/>
      <c r="AC42" s="3"/>
    </row>
    <row r="43" spans="1:29">
      <c r="A43" s="7" t="s">
        <v>6</v>
      </c>
      <c r="B43" s="3"/>
      <c r="C43" s="3" t="str">
        <f>UPPER(IF(($B43=0) + ($B43=" "),"",VLOOKUP($B43,'[1]PRIPREMA '!$A$8:$O$23,2)))</f>
        <v/>
      </c>
      <c r="D43" s="3" t="str">
        <f>UPPER(IF(($B43=0) + ($B43=" "),"",VLOOKUP($B43,'[1]PRIPREMA '!$A$8:$O$23,3)))</f>
        <v/>
      </c>
      <c r="E43" s="3" t="str">
        <f>UPPER(IF(($B43=0) + ($B43=" "),"",VLOOKUP($B43,'[1]PRIPREMA '!$A$8:$O$23,4)))</f>
        <v/>
      </c>
      <c r="F43" s="3" t="str">
        <f>UPPER(IF(($B43=0) + ($B43=" "),"",VLOOKUP($B43,'[1]PRIPREMA '!$A$8:$O$23,5)))</f>
        <v/>
      </c>
      <c r="G43" s="3" t="str">
        <f>UPPER(IF(($B43=0) + ($B43=" "),"",VLOOKUP($B43,'[1]PRIPREMA '!$A$8:$O$23,6)))</f>
        <v/>
      </c>
      <c r="H43" s="3" t="s">
        <v>0</v>
      </c>
      <c r="I43" s="3"/>
      <c r="J43" s="3" t="str">
        <f>UPPER(IF(($I43=0) + ($I43=" "),"",VLOOKUP($I43,'[1]PRIPREMA '!$A$8:$O$23,2)))</f>
        <v/>
      </c>
      <c r="K43" s="3" t="str">
        <f>UPPER(IF(($I43=0) + ($I43=" "),"",VLOOKUP($I43,'[1]PRIPREMA '!$A$8:$O$23,3)))</f>
        <v/>
      </c>
      <c r="L43" s="3" t="str">
        <f>UPPER(IF(($I43=0) + ($I43=" "),"",VLOOKUP($I43,'[1]PRIPREMA '!$A$8:$O$23,5)))</f>
        <v/>
      </c>
      <c r="M43" s="3" t="str">
        <f>UPPER(IF(($I43=0) + ($I43=" "),"",VLOOKUP($I43,'[1]PRIPREMA '!$A$8:$O$23,6)))</f>
        <v/>
      </c>
      <c r="N43" s="3"/>
      <c r="O43" s="3" t="str">
        <f t="shared" si="6"/>
        <v xml:space="preserve"> </v>
      </c>
      <c r="P43" s="3" t="str">
        <f t="shared" si="7"/>
        <v xml:space="preserve"> </v>
      </c>
      <c r="Q43" s="3" t="str">
        <f>UPPER(IF(($O43=0) + ($O43=" "),"",VLOOKUP($O43,'[1]PRIPREMA '!$A$8:$C$23,2)))</f>
        <v/>
      </c>
      <c r="R43" s="3" t="str">
        <f>UPPER(IF(($O43=0) + ($O43=" "),"",VLOOKUP($O43,'[1]PRIPREMA '!$A$8:$C$23,3)))</f>
        <v/>
      </c>
      <c r="S43" s="6"/>
      <c r="V43" s="3">
        <v>15</v>
      </c>
      <c r="W43" s="3">
        <f>'[1]RADNI 16'!$J18</f>
        <v>0</v>
      </c>
      <c r="X43" s="3">
        <f>'[1]RADNI 16'!$K18</f>
        <v>0</v>
      </c>
      <c r="Y43" s="3"/>
      <c r="Z43" s="3"/>
      <c r="AA43" s="3"/>
      <c r="AB43" s="3"/>
      <c r="AC43" s="3"/>
    </row>
    <row r="44" spans="1:29">
      <c r="A44" s="7" t="s">
        <v>5</v>
      </c>
      <c r="B44" s="3"/>
      <c r="C44" s="3" t="str">
        <f>UPPER(IF(($B44=0) + ($B44=" "),"",VLOOKUP($B44,'[1]PRIPREMA '!$A$8:$O$23,2)))</f>
        <v/>
      </c>
      <c r="D44" s="3" t="str">
        <f>UPPER(IF(($B44=0) + ($B44=" "),"",VLOOKUP($B44,'[1]PRIPREMA '!$A$8:$O$23,3)))</f>
        <v/>
      </c>
      <c r="E44" s="3" t="str">
        <f>UPPER(IF(($B44=0) + ($B44=" "),"",VLOOKUP($B44,'[1]PRIPREMA '!$A$8:$O$23,4)))</f>
        <v/>
      </c>
      <c r="F44" s="3" t="str">
        <f>UPPER(IF(($B44=0) + ($B44=" "),"",VLOOKUP($B44,'[1]PRIPREMA '!$A$8:$O$23,5)))</f>
        <v/>
      </c>
      <c r="G44" s="3" t="str">
        <f>UPPER(IF(($B44=0) + ($B44=" "),"",VLOOKUP($B44,'[1]PRIPREMA '!$A$8:$O$23,6)))</f>
        <v/>
      </c>
      <c r="H44" s="3" t="s">
        <v>0</v>
      </c>
      <c r="I44" s="3"/>
      <c r="J44" s="3" t="str">
        <f>UPPER(IF(($I44=0) + ($I44=" "),"",VLOOKUP($I44,'[1]PRIPREMA '!$A$8:$O$23,2)))</f>
        <v/>
      </c>
      <c r="K44" s="3" t="str">
        <f>UPPER(IF(($I44=0) + ($I44=" "),"",VLOOKUP($I44,'[1]PRIPREMA '!$A$8:$O$23,3)))</f>
        <v/>
      </c>
      <c r="L44" s="3" t="str">
        <f>UPPER(IF(($I44=0) + ($I44=" "),"",VLOOKUP($I44,'[1]PRIPREMA '!$A$8:$O$23,5)))</f>
        <v/>
      </c>
      <c r="M44" s="3" t="str">
        <f>UPPER(IF(($I44=0) + ($I44=" "),"",VLOOKUP($I44,'[1]PRIPREMA '!$A$8:$O$23,6)))</f>
        <v/>
      </c>
      <c r="N44" s="3"/>
      <c r="O44" s="3" t="str">
        <f t="shared" si="6"/>
        <v xml:space="preserve"> </v>
      </c>
      <c r="P44" s="3" t="str">
        <f t="shared" si="7"/>
        <v xml:space="preserve"> </v>
      </c>
      <c r="Q44" s="3" t="str">
        <f>UPPER(IF(($O44=0) + ($O44=" "),"",VLOOKUP($O44,'[1]PRIPREMA '!$A$8:$C$23,2)))</f>
        <v/>
      </c>
      <c r="R44" s="3" t="str">
        <f>UPPER(IF(($O44=0) + ($O44=" "),"",VLOOKUP($O44,'[1]PRIPREMA '!$A$8:$C$23,3)))</f>
        <v/>
      </c>
      <c r="S44" s="6"/>
      <c r="V44" s="3">
        <v>16</v>
      </c>
      <c r="W44" s="3">
        <f>'[1]RADNI 16'!$J19</f>
        <v>0</v>
      </c>
      <c r="X44" s="3">
        <f>'[1]RADNI 16'!$K19</f>
        <v>0</v>
      </c>
      <c r="Y44" s="3"/>
      <c r="Z44" s="3"/>
      <c r="AA44" s="3"/>
      <c r="AB44" s="3"/>
      <c r="AC44" s="3"/>
    </row>
    <row r="45" spans="1:29">
      <c r="A45" s="7" t="s">
        <v>4</v>
      </c>
      <c r="B45" s="3"/>
      <c r="C45" s="3" t="str">
        <f>UPPER(IF(($B45=0) + ($B45=" "),"",VLOOKUP($B45,'[1]PRIPREMA '!$A$8:$O$23,2)))</f>
        <v/>
      </c>
      <c r="D45" s="3" t="str">
        <f>UPPER(IF(($B45=0) + ($B45=" "),"",VLOOKUP($B45,'[1]PRIPREMA '!$A$8:$O$23,3)))</f>
        <v/>
      </c>
      <c r="E45" s="3" t="str">
        <f>UPPER(IF(($B45=0) + ($B45=" "),"",VLOOKUP($B45,'[1]PRIPREMA '!$A$8:$O$23,4)))</f>
        <v/>
      </c>
      <c r="F45" s="3" t="str">
        <f>UPPER(IF(($B45=0) + ($B45=" "),"",VLOOKUP($B45,'[1]PRIPREMA '!$A$8:$O$23,5)))</f>
        <v/>
      </c>
      <c r="G45" s="3" t="str">
        <f>UPPER(IF(($B45=0) + ($B45=" "),"",VLOOKUP($B45,'[1]PRIPREMA '!$A$8:$O$23,6)))</f>
        <v/>
      </c>
      <c r="H45" s="3" t="s">
        <v>0</v>
      </c>
      <c r="I45" s="3"/>
      <c r="J45" s="3" t="str">
        <f>UPPER(IF(($I45=0) + ($I45=" "),"",VLOOKUP($I45,'[1]PRIPREMA '!$A$8:$O$23,2)))</f>
        <v/>
      </c>
      <c r="K45" s="3" t="str">
        <f>UPPER(IF(($I45=0) + ($I45=" "),"",VLOOKUP($I45,'[1]PRIPREMA '!$A$8:$O$23,3)))</f>
        <v/>
      </c>
      <c r="L45" s="3" t="str">
        <f>UPPER(IF(($I45=0) + ($I45=" "),"",VLOOKUP($I45,'[1]PRIPREMA '!$A$8:$O$23,5)))</f>
        <v/>
      </c>
      <c r="M45" s="3" t="str">
        <f>UPPER(IF(($I45=0) + ($I45=" "),"",VLOOKUP($I45,'[1]PRIPREMA '!$A$8:$O$23,6)))</f>
        <v/>
      </c>
      <c r="N45" s="3"/>
      <c r="O45" s="3" t="str">
        <f t="shared" si="6"/>
        <v xml:space="preserve"> </v>
      </c>
      <c r="P45" s="3" t="str">
        <f t="shared" si="7"/>
        <v xml:space="preserve"> </v>
      </c>
      <c r="Q45" s="3" t="str">
        <f>UPPER(IF(($O45=0) + ($O45=" "),"",VLOOKUP($O45,'[1]PRIPREMA '!$A$8:$C$23,2)))</f>
        <v/>
      </c>
      <c r="R45" s="3" t="str">
        <f>UPPER(IF(($O45=0) + ($O45=" "),"",VLOOKUP($O45,'[1]PRIPREMA '!$A$8:$C$23,3)))</f>
        <v/>
      </c>
      <c r="S45" s="6"/>
    </row>
    <row r="46" spans="1:29">
      <c r="A46" s="7" t="s">
        <v>3</v>
      </c>
      <c r="B46" s="3"/>
      <c r="C46" s="3" t="str">
        <f>UPPER(IF(($B46=0) + ($B46=" "),"",VLOOKUP($B46,'[1]PRIPREMA '!$A$8:$O$23,2)))</f>
        <v/>
      </c>
      <c r="D46" s="3" t="str">
        <f>UPPER(IF(($B46=0) + ($B46=" "),"",VLOOKUP($B46,'[1]PRIPREMA '!$A$8:$O$23,3)))</f>
        <v/>
      </c>
      <c r="E46" s="3" t="str">
        <f>UPPER(IF(($B46=0) + ($B46=" "),"",VLOOKUP($B46,'[1]PRIPREMA '!$A$8:$O$23,4)))</f>
        <v/>
      </c>
      <c r="F46" s="3" t="str">
        <f>UPPER(IF(($B46=0) + ($B46=" "),"",VLOOKUP($B46,'[1]PRIPREMA '!$A$8:$O$23,5)))</f>
        <v/>
      </c>
      <c r="G46" s="3" t="str">
        <f>UPPER(IF(($B46=0) + ($B46=" "),"",VLOOKUP($B46,'[1]PRIPREMA '!$A$8:$O$23,6)))</f>
        <v/>
      </c>
      <c r="H46" s="3" t="s">
        <v>0</v>
      </c>
      <c r="I46" s="3"/>
      <c r="J46" s="3" t="str">
        <f>UPPER(IF(($I46=0) + ($I46=" "),"",VLOOKUP($I46,'[1]PRIPREMA '!$A$8:$O$23,2)))</f>
        <v/>
      </c>
      <c r="K46" s="3" t="str">
        <f>UPPER(IF(($I46=0) + ($I46=" "),"",VLOOKUP($I46,'[1]PRIPREMA '!$A$8:$O$23,3)))</f>
        <v/>
      </c>
      <c r="L46" s="3" t="str">
        <f>UPPER(IF(($I46=0) + ($I46=" "),"",VLOOKUP($I46,'[1]PRIPREMA '!$A$8:$O$23,5)))</f>
        <v/>
      </c>
      <c r="M46" s="3" t="str">
        <f>UPPER(IF(($I46=0) + ($I46=" "),"",VLOOKUP($I46,'[1]PRIPREMA '!$A$8:$O$23,6)))</f>
        <v/>
      </c>
      <c r="N46" s="3"/>
      <c r="O46" s="3" t="str">
        <f t="shared" si="6"/>
        <v xml:space="preserve"> </v>
      </c>
      <c r="P46" s="3" t="str">
        <f t="shared" si="7"/>
        <v xml:space="preserve"> </v>
      </c>
      <c r="Q46" s="3" t="str">
        <f>UPPER(IF(($O46=0) + ($O46=" "),"",VLOOKUP($O46,'[1]PRIPREMA '!$A$8:$C$23,2)))</f>
        <v/>
      </c>
      <c r="R46" s="3" t="str">
        <f>UPPER(IF(($O46=0) + ($O46=" "),"",VLOOKUP($O46,'[1]PRIPREMA '!$A$8:$C$23,3)))</f>
        <v/>
      </c>
      <c r="S46" s="6"/>
    </row>
    <row r="47" spans="1:29">
      <c r="A47" s="7" t="s">
        <v>2</v>
      </c>
      <c r="B47" s="3"/>
      <c r="C47" s="3" t="str">
        <f>UPPER(IF(($B47=0) + ($B47=" "),"",VLOOKUP($B47,'[1]PRIPREMA '!$A$8:$O$23,2)))</f>
        <v/>
      </c>
      <c r="D47" s="3" t="str">
        <f>UPPER(IF(($B47=0) + ($B47=" "),"",VLOOKUP($B47,'[1]PRIPREMA '!$A$8:$O$23,3)))</f>
        <v/>
      </c>
      <c r="E47" s="3" t="str">
        <f>UPPER(IF(($B47=0) + ($B47=" "),"",VLOOKUP($B47,'[1]PRIPREMA '!$A$8:$O$23,4)))</f>
        <v/>
      </c>
      <c r="F47" s="3" t="str">
        <f>UPPER(IF(($B47=0) + ($B47=" "),"",VLOOKUP($B47,'[1]PRIPREMA '!$A$8:$O$23,5)))</f>
        <v/>
      </c>
      <c r="G47" s="3" t="str">
        <f>UPPER(IF(($B47=0) + ($B47=" "),"",VLOOKUP($B47,'[1]PRIPREMA '!$A$8:$O$23,6)))</f>
        <v/>
      </c>
      <c r="H47" s="3" t="s">
        <v>0</v>
      </c>
      <c r="I47" s="3"/>
      <c r="J47" s="3" t="str">
        <f>UPPER(IF(($I47=0) + ($I47=" "),"",VLOOKUP($I47,'[1]PRIPREMA '!$A$8:$O$23,2)))</f>
        <v/>
      </c>
      <c r="K47" s="3" t="str">
        <f>UPPER(IF(($I47=0) + ($I47=" "),"",VLOOKUP($I47,'[1]PRIPREMA '!$A$8:$O$23,3)))</f>
        <v/>
      </c>
      <c r="L47" s="3" t="str">
        <f>UPPER(IF(($I47=0) + ($I47=" "),"",VLOOKUP($I47,'[1]PRIPREMA '!$A$8:$O$23,5)))</f>
        <v/>
      </c>
      <c r="M47" s="3" t="str">
        <f>UPPER(IF(($I47=0) + ($I47=" "),"",VLOOKUP($I47,'[1]PRIPREMA '!$A$8:$O$23,6)))</f>
        <v/>
      </c>
      <c r="N47" s="3"/>
      <c r="O47" s="3" t="str">
        <f t="shared" si="6"/>
        <v xml:space="preserve"> </v>
      </c>
      <c r="P47" s="3" t="str">
        <f t="shared" si="7"/>
        <v xml:space="preserve"> </v>
      </c>
      <c r="Q47" s="3" t="str">
        <f>UPPER(IF(($O47=0) + ($O47=" "),"",VLOOKUP($O47,'[1]PRIPREMA '!$A$8:$C$23,2)))</f>
        <v/>
      </c>
      <c r="R47" s="3" t="str">
        <f>UPPER(IF(($O47=0) + ($O47=" "),"",VLOOKUP($O47,'[1]PRIPREMA '!$A$8:$C$23,3)))</f>
        <v/>
      </c>
      <c r="S47" s="6"/>
    </row>
    <row r="48" spans="1:29" ht="15.75" thickBot="1">
      <c r="A48" s="5" t="s">
        <v>1</v>
      </c>
      <c r="B48" s="4"/>
      <c r="C48" s="3" t="str">
        <f>UPPER(IF(($B48=0) + ($B48=" "),"",VLOOKUP($B48,'[1]PRIPREMA '!$A$8:$O$23,2)))</f>
        <v/>
      </c>
      <c r="D48" s="3" t="str">
        <f>UPPER(IF(($B48=0) + ($B48=" "),"",VLOOKUP($B48,'[1]PRIPREMA '!$A$8:$O$23,3)))</f>
        <v/>
      </c>
      <c r="E48" s="3" t="str">
        <f>UPPER(IF(($B48=0) + ($B48=" "),"",VLOOKUP($B48,'[1]PRIPREMA '!$A$8:$O$23,4)))</f>
        <v/>
      </c>
      <c r="F48" s="3" t="str">
        <f>UPPER(IF(($B48=0) + ($B48=" "),"",VLOOKUP($B48,'[1]PRIPREMA '!$A$8:$O$23,5)))</f>
        <v/>
      </c>
      <c r="G48" s="3" t="str">
        <f>UPPER(IF(($B48=0) + ($B48=" "),"",VLOOKUP($B48,'[1]PRIPREMA '!$A$8:$O$23,6)))</f>
        <v/>
      </c>
      <c r="H48" s="4" t="s">
        <v>0</v>
      </c>
      <c r="I48" s="4"/>
      <c r="J48" s="3" t="str">
        <f>UPPER(IF(($I48=0) + ($I48=" "),"",VLOOKUP($I48,'[1]PRIPREMA '!$A$8:$O$23,2)))</f>
        <v/>
      </c>
      <c r="K48" s="3" t="str">
        <f>UPPER(IF(($I48=0) + ($I48=" "),"",VLOOKUP($I48,'[1]PRIPREMA '!$A$8:$O$23,3)))</f>
        <v/>
      </c>
      <c r="L48" s="3" t="str">
        <f>UPPER(IF(($I48=0) + ($I48=" "),"",VLOOKUP($I48,'[1]PRIPREMA '!$A$8:$O$23,5)))</f>
        <v/>
      </c>
      <c r="M48" s="3" t="str">
        <f>UPPER(IF(($I48=0) + ($I48=" "),"",VLOOKUP($I48,'[1]PRIPREMA '!$A$8:$O$23,6)))</f>
        <v/>
      </c>
      <c r="N48" s="4"/>
      <c r="O48" s="4" t="str">
        <f t="shared" si="6"/>
        <v xml:space="preserve"> </v>
      </c>
      <c r="P48" s="4" t="str">
        <f t="shared" si="7"/>
        <v xml:space="preserve"> </v>
      </c>
      <c r="Q48" s="3" t="str">
        <f>UPPER(IF(($O48=0) + ($O48=" "),"",VLOOKUP($O48,'[1]PRIPREMA '!$A$8:$C$23,2)))</f>
        <v/>
      </c>
      <c r="R48" s="3" t="str">
        <f>UPPER(IF(($O48=0) + ($O48=" "),"",VLOOKUP($O48,'[1]PRIPREMA '!$A$8:$C$23,3)))</f>
        <v/>
      </c>
      <c r="S48" s="2"/>
    </row>
  </sheetData>
  <mergeCells count="20">
    <mergeCell ref="C39:G39"/>
    <mergeCell ref="J39:M39"/>
    <mergeCell ref="N39:N40"/>
    <mergeCell ref="Q27:R27"/>
    <mergeCell ref="Q39:R39"/>
    <mergeCell ref="A26:S26"/>
    <mergeCell ref="C27:G27"/>
    <mergeCell ref="J27:M27"/>
    <mergeCell ref="N27:N28"/>
    <mergeCell ref="A38:S38"/>
    <mergeCell ref="C15:G15"/>
    <mergeCell ref="J15:M15"/>
    <mergeCell ref="N15:N16"/>
    <mergeCell ref="Q3:R3"/>
    <mergeCell ref="Q15:R15"/>
    <mergeCell ref="A2:S2"/>
    <mergeCell ref="C3:G3"/>
    <mergeCell ref="J3:M3"/>
    <mergeCell ref="N3:N4"/>
    <mergeCell ref="A14:S14"/>
  </mergeCells>
  <pageMargins left="0.5" right="0" top="1.5" bottom="0.75" header="1.55" footer="0.3"/>
  <pageSetup paperSize="9" scale="65" fitToHeight="0" orientation="landscape" r:id="rId1"/>
  <rowBreaks count="1" manualBreakCount="1">
    <brk id="24" max="16383" man="1"/>
  </rowBreaks>
  <colBreaks count="1" manualBreakCount="1">
    <brk id="19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Zreb16</vt:lpstr>
      <vt:lpstr>Zreb16!Print_Area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Firgo</dc:creator>
  <cp:lastModifiedBy>Firgo</cp:lastModifiedBy>
  <dcterms:created xsi:type="dcterms:W3CDTF">2021-06-11T09:35:30Z</dcterms:created>
  <dcterms:modified xsi:type="dcterms:W3CDTF">2021-06-11T11:09:30Z</dcterms:modified>
</cp:coreProperties>
</file>